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Q62" i="13" l="1"/>
  <c r="R62" i="13"/>
  <c r="P62" i="13"/>
  <c r="Q142" i="13" l="1"/>
  <c r="R142" i="13"/>
  <c r="Q127" i="13"/>
  <c r="R127" i="13"/>
  <c r="Q122" i="13"/>
  <c r="R122" i="13"/>
  <c r="S122" i="13"/>
  <c r="Q27" i="13"/>
  <c r="R27" i="13"/>
  <c r="Q44" i="13" l="1"/>
  <c r="P27" i="13" l="1"/>
  <c r="H39" i="14" l="1"/>
  <c r="S27" i="13" l="1"/>
  <c r="S62" i="13"/>
  <c r="P142" i="13"/>
  <c r="Q94" i="13" l="1"/>
  <c r="R94" i="13"/>
  <c r="S94" i="13"/>
  <c r="S142" i="13"/>
  <c r="Q136" i="13" l="1"/>
  <c r="S136" i="13"/>
  <c r="S143" i="13" l="1"/>
  <c r="R136" i="13"/>
  <c r="J18" i="14" l="1"/>
  <c r="H18" i="14"/>
  <c r="Q86" i="13" l="1"/>
  <c r="Q143" i="13" s="1"/>
  <c r="R86" i="13"/>
  <c r="R143" i="13" l="1"/>
  <c r="I27" i="14"/>
  <c r="J27" i="14"/>
  <c r="I21" i="14"/>
  <c r="J21" i="14"/>
  <c r="I18" i="14"/>
  <c r="J50" i="14" l="1"/>
  <c r="I50" i="14"/>
  <c r="P86" i="13" l="1"/>
  <c r="H27" i="14" l="1"/>
  <c r="H21" i="14"/>
  <c r="P154" i="13" l="1"/>
  <c r="H49" i="14" l="1"/>
  <c r="H50" i="14" l="1"/>
  <c r="P136" i="13"/>
  <c r="P162" i="13" l="1"/>
  <c r="P157" i="13"/>
  <c r="G157" i="13"/>
  <c r="G154" i="13"/>
  <c r="G142" i="13"/>
  <c r="P127" i="13"/>
  <c r="P122" i="13"/>
  <c r="G94" i="13"/>
  <c r="P94" i="13"/>
  <c r="G86" i="13"/>
  <c r="G62" i="13"/>
  <c r="D27" i="13"/>
  <c r="P143" i="13" l="1"/>
  <c r="G143" i="13"/>
  <c r="G163" i="13"/>
  <c r="P163" i="13"/>
</calcChain>
</file>

<file path=xl/sharedStrings.xml><?xml version="1.0" encoding="utf-8"?>
<sst xmlns="http://schemas.openxmlformats.org/spreadsheetml/2006/main" count="353" uniqueCount="187">
  <si>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</si>
  <si>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</si>
  <si>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</si>
  <si>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</si>
  <si>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</si>
  <si>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</si>
  <si>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</si>
  <si>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</si>
  <si>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</si>
  <si>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</si>
  <si>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</si>
  <si>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</si>
  <si>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</si>
  <si>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</si>
  <si>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</si>
  <si>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</si>
  <si>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</si>
  <si>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</si>
  <si>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</si>
  <si>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</si>
  <si>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</si>
  <si>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</si>
  <si>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</si>
  <si>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</si>
  <si>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</si>
  <si>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</si>
  <si>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</si>
  <si>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</si>
  <si>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</si>
  <si>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</si>
  <si>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</si>
  <si>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</si>
  <si>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</si>
  <si>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</si>
  <si>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</si>
  <si>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</si>
  <si>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</si>
  <si>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</si>
  <si>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</si>
  <si>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</si>
  <si>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</si>
  <si>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</si>
  <si>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</si>
  <si>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</si>
  <si>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</si>
  <si>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</si>
  <si>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</si>
  <si>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</si>
  <si>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</si>
  <si>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</si>
  <si>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</si>
  <si>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</si>
  <si>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</si>
  <si>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</si>
  <si>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</si>
  <si>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</si>
  <si>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</si>
  <si>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</si>
  <si>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</si>
  <si>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</si>
  <si>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</si>
  <si>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</si>
  <si>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</si>
  <si>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</si>
  <si>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</si>
  <si>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</si>
  <si>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</si>
  <si>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</si>
  <si>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</si>
  <si>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</si>
  <si>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</si>
  <si>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</si>
  <si>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</si>
  <si>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</si>
  <si>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</si>
  <si>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</si>
  <si>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</si>
  <si>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</si>
  <si>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</si>
  <si>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</si>
  <si>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</si>
  <si>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</si>
  <si>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</si>
  <si>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</si>
  <si>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</si>
  <si>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</si>
  <si>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</si>
  <si>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</si>
  <si>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</si>
  <si>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</si>
  <si>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</si>
  <si>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</si>
  <si>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</si>
  <si>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</si>
  <si>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</si>
  <si>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TOTAL FILDAS TRADING</t>
  </si>
  <si>
    <t>T O T A L  ALLIANCE HEALTHCARE</t>
  </si>
  <si>
    <t>GENTIANA</t>
  </si>
  <si>
    <t>TOTAL  PHARMAFARM</t>
  </si>
  <si>
    <t xml:space="preserve"> MEDIPLUS EXIM</t>
  </si>
  <si>
    <t xml:space="preserve"> TOTAL MEDIPLUS EXIM</t>
  </si>
  <si>
    <t xml:space="preserve">PHARMAFARM </t>
  </si>
  <si>
    <t>Propus spre decontare</t>
  </si>
  <si>
    <t>valoare factura cesionata</t>
  </si>
  <si>
    <t>decontare</t>
  </si>
  <si>
    <t xml:space="preserve">Propus spre </t>
  </si>
  <si>
    <t>Rest de</t>
  </si>
  <si>
    <t>plata</t>
  </si>
  <si>
    <t>Valoare factura cesionata</t>
  </si>
  <si>
    <t>PHARMA</t>
  </si>
  <si>
    <t>Plata partiala</t>
  </si>
  <si>
    <t>T OTAL PHARMA</t>
  </si>
  <si>
    <t>AUG.2022</t>
  </si>
  <si>
    <t>IULIE 2022</t>
  </si>
  <si>
    <t>LUANA FARM</t>
  </si>
  <si>
    <t>SILVER WOOLF</t>
  </si>
  <si>
    <t>NORDPHARM</t>
  </si>
  <si>
    <t>SEPT.2022</t>
  </si>
  <si>
    <t>516/15.07.2022</t>
  </si>
  <si>
    <t>7658/26.07.2022</t>
  </si>
  <si>
    <t>NPHCAS 12335/30.06.2022</t>
  </si>
  <si>
    <t>390/12.08.2022</t>
  </si>
  <si>
    <t>9400/08.09.2022</t>
  </si>
  <si>
    <t>COMIRO</t>
  </si>
  <si>
    <t>639/21.09.2022</t>
  </si>
  <si>
    <t>10137/28.09.2022</t>
  </si>
  <si>
    <t>637/21.09.2022</t>
  </si>
  <si>
    <t>10136/28.09.2022</t>
  </si>
  <si>
    <t>644/21.09.2022</t>
  </si>
  <si>
    <t>10140/28.09.2022</t>
  </si>
  <si>
    <t>SALIX</t>
  </si>
  <si>
    <t>641/21.09.2022</t>
  </si>
  <si>
    <t>10138/28.09.2022</t>
  </si>
  <si>
    <t>PLATI CESIUNI TESTE           OCTOMBRIE  2022</t>
  </si>
  <si>
    <t>PLATI CESIUNI PROGRAME                   OCTOMBRIE  2022</t>
  </si>
  <si>
    <t>APOSTOL</t>
  </si>
  <si>
    <t>SARALEX</t>
  </si>
  <si>
    <t>GALENIC MOL</t>
  </si>
  <si>
    <t>625/12.09.2022</t>
  </si>
  <si>
    <t>10134/28.09.2022</t>
  </si>
  <si>
    <t>571/18.08.2022</t>
  </si>
  <si>
    <t>9104/01.09.2022</t>
  </si>
  <si>
    <t>NPHCAS 3382/31.07.2022</t>
  </si>
  <si>
    <t>NPHCAS 12342/31.07.2022</t>
  </si>
  <si>
    <t>NPH 4382/31.07.2022</t>
  </si>
  <si>
    <t>NPHCAS 5402/31.07.2022</t>
  </si>
  <si>
    <t>GM 1297/31.07.2022</t>
  </si>
  <si>
    <t>COAS 000108/31.07.2022</t>
  </si>
  <si>
    <t>SACA 1205/31.07.2022</t>
  </si>
  <si>
    <t>CLT 120/31.07.2022</t>
  </si>
  <si>
    <t>MMSAL 776/31.07.2022</t>
  </si>
  <si>
    <t>GENTIANA 000173/31.07.2022</t>
  </si>
  <si>
    <t>LUA 655/31.07.2022</t>
  </si>
  <si>
    <t>PHARMACLIN</t>
  </si>
  <si>
    <t>4064/05.08.2022</t>
  </si>
  <si>
    <t>9034/30.08.2022</t>
  </si>
  <si>
    <t>PHA 264/31.07.2022</t>
  </si>
  <si>
    <t>36/17.08.2022</t>
  </si>
  <si>
    <t>8909/25.08.2022</t>
  </si>
  <si>
    <t>MM 43/31.07.2022</t>
  </si>
  <si>
    <t>43191/01.09.2022</t>
  </si>
  <si>
    <t>10013/26.09.2022</t>
  </si>
  <si>
    <t xml:space="preserve">Programe </t>
  </si>
  <si>
    <t>GE GEN 0155/31.07.2022</t>
  </si>
  <si>
    <t>GE EN 00150/31.07.2022</t>
  </si>
  <si>
    <t>GE MOL 000047/31.07.2022</t>
  </si>
  <si>
    <t>GE HOR 169/31.07.2022</t>
  </si>
  <si>
    <t>82/16.08.2022</t>
  </si>
  <si>
    <t>8841/24.08.2022</t>
  </si>
  <si>
    <t>SRX 0001502/31.07.2022</t>
  </si>
  <si>
    <t>86/05.09.2022</t>
  </si>
  <si>
    <t>9351/07.09.2022</t>
  </si>
  <si>
    <t>80/09.08.2022</t>
  </si>
  <si>
    <t>9352/07.09.2022</t>
  </si>
  <si>
    <t>CRISV 1761/31.07.2022</t>
  </si>
  <si>
    <t>CRISR 2610/31.07.2022</t>
  </si>
  <si>
    <t>CRISP 2342/31.07.2022</t>
  </si>
  <si>
    <t>CRISM 3263/31.07.2022</t>
  </si>
  <si>
    <t>CRISL 3569/31.07.2022</t>
  </si>
  <si>
    <t>Teste</t>
  </si>
  <si>
    <t>AQUA 1140/31.07.2022</t>
  </si>
  <si>
    <t>LUA 656/31.07.2022</t>
  </si>
  <si>
    <t>GE GEN 0156/31.07.2022</t>
  </si>
  <si>
    <t>GE EN 00151/31.07.2022</t>
  </si>
  <si>
    <t>GE MOL 000049/31.07.2022</t>
  </si>
  <si>
    <t>GE HOR 170/31.07.2022</t>
  </si>
  <si>
    <t>AQUA 1139/31.07.2022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</si>
</sst>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8" fillId="3" borderId="61" applyNumberFormat="0" applyAlignment="0" applyProtection="0"/>
  </cellStyleXfs>
  <cellXfs count="771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0" fontId="9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3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9" fillId="0" borderId="54" xfId="1" applyFont="1" applyBorder="1" applyAlignment="1">
      <alignment horizontal="center"/>
    </xf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29" xfId="0" applyBorder="1"/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11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1" applyFont="1" applyBorder="1" applyAlignment="1">
      <alignment horizontal="right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0" fontId="0" fillId="0" borderId="4" xfId="0" applyFill="1" applyBorder="1"/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7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1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1" xfId="0" applyFont="1" applyBorder="1" applyAlignment="1"/>
    <xf numFmtId="0" fontId="12" fillId="0" borderId="25" xfId="0" applyFont="1" applyBorder="1" applyAlignment="1">
      <alignment horizontal="right" vertical="top"/>
    </xf>
    <xf numFmtId="4" fontId="0" fillId="0" borderId="23" xfId="0" applyNumberFormat="1" applyBorder="1"/>
    <xf numFmtId="0" fontId="0" fillId="0" borderId="17" xfId="0" applyFill="1" applyBorder="1"/>
    <xf numFmtId="0" fontId="9" fillId="0" borderId="54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6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8" fillId="0" borderId="0" xfId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" fontId="16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2" fillId="0" borderId="5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4" fontId="0" fillId="0" borderId="60" xfId="0" applyNumberFormat="1" applyBorder="1"/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1" fillId="0" borderId="42" xfId="0" applyFont="1" applyBorder="1"/>
    <xf numFmtId="0" fontId="0" fillId="2" borderId="0" xfId="0" applyFill="1"/>
    <xf numFmtId="4" fontId="11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0" fontId="0" fillId="0" borderId="48" xfId="0" applyFill="1" applyBorder="1"/>
    <xf numFmtId="4" fontId="0" fillId="0" borderId="59" xfId="0" applyNumberFormat="1" applyBorder="1"/>
    <xf numFmtId="0" fontId="0" fillId="0" borderId="6" xfId="0" applyFill="1" applyBorder="1" applyAlignment="1">
      <alignment horizontal="left"/>
    </xf>
    <xf numFmtId="0" fontId="0" fillId="0" borderId="50" xfId="0" applyFill="1" applyBorder="1" applyAlignment="1">
      <alignment horizontal="right"/>
    </xf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5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 applyAlignment="1">
      <alignment vertical="top"/>
    </xf>
    <xf numFmtId="0" fontId="12" fillId="0" borderId="52" xfId="0" applyFont="1" applyBorder="1" applyAlignment="1">
      <alignment wrapText="1"/>
    </xf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0" fontId="0" fillId="0" borderId="35" xfId="0" applyFill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62" xfId="0" applyBorder="1"/>
    <xf numFmtId="0" fontId="7" fillId="0" borderId="54" xfId="0" applyFont="1" applyBorder="1" applyAlignment="1">
      <alignment horizontal="center" vertical="top" wrapText="1"/>
    </xf>
    <xf numFmtId="0" fontId="0" fillId="0" borderId="47" xfId="0" applyFill="1" applyBorder="1" applyAlignment="1">
      <alignment vertical="top"/>
    </xf>
    <xf numFmtId="0" fontId="0" fillId="0" borderId="62" xfId="0" applyFill="1" applyBorder="1"/>
    <xf numFmtId="0" fontId="0" fillId="0" borderId="64" xfId="0" applyFill="1" applyBorder="1"/>
    <xf numFmtId="0" fontId="0" fillId="0" borderId="18" xfId="0" applyBorder="1"/>
    <xf numFmtId="0" fontId="0" fillId="0" borderId="0" xfId="0" applyBorder="1" applyAlignment="1"/>
    <xf numFmtId="0" fontId="0" fillId="0" borderId="56" xfId="0" applyFill="1" applyBorder="1"/>
    <xf numFmtId="0" fontId="6" fillId="0" borderId="54" xfId="0" applyFont="1" applyBorder="1" applyAlignment="1">
      <alignment horizontal="right" vertical="top" wrapText="1"/>
    </xf>
    <xf numFmtId="0" fontId="9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54" xfId="0" applyBorder="1"/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9" fillId="2" borderId="73" xfId="2" applyFont="1" applyFill="1" applyBorder="1"/>
    <xf numFmtId="0" fontId="19" fillId="2" borderId="74" xfId="2" applyFont="1" applyFill="1" applyBorder="1"/>
    <xf numFmtId="0" fontId="19" fillId="2" borderId="72" xfId="2" applyFont="1" applyFill="1" applyBorder="1"/>
    <xf numFmtId="0" fontId="19" fillId="2" borderId="76" xfId="2" applyFont="1" applyFill="1" applyBorder="1" applyAlignment="1">
      <alignment horizontal="center"/>
    </xf>
    <xf numFmtId="0" fontId="19" fillId="2" borderId="77" xfId="2" applyFont="1" applyFill="1" applyBorder="1" applyAlignment="1">
      <alignment horizontal="center"/>
    </xf>
    <xf numFmtId="0" fontId="19" fillId="2" borderId="72" xfId="2" applyFont="1" applyFill="1" applyBorder="1" applyAlignment="1">
      <alignment horizontal="right" wrapText="1"/>
    </xf>
    <xf numFmtId="49" fontId="19" fillId="2" borderId="72" xfId="2" applyNumberFormat="1" applyFont="1" applyFill="1" applyBorder="1" applyAlignment="1">
      <alignment vertical="top" wrapText="1"/>
    </xf>
    <xf numFmtId="4" fontId="19" fillId="2" borderId="18" xfId="2" applyNumberFormat="1" applyFont="1" applyFill="1" applyBorder="1"/>
    <xf numFmtId="0" fontId="19" fillId="2" borderId="74" xfId="2" applyFont="1" applyFill="1" applyBorder="1" applyAlignment="1">
      <alignment horizontal="right" wrapText="1"/>
    </xf>
    <xf numFmtId="0" fontId="19" fillId="2" borderId="76" xfId="2" applyFont="1" applyFill="1" applyBorder="1" applyAlignment="1">
      <alignment horizontal="right" wrapText="1"/>
    </xf>
    <xf numFmtId="49" fontId="19" fillId="2" borderId="74" xfId="2" applyNumberFormat="1" applyFont="1" applyFill="1" applyBorder="1" applyAlignment="1">
      <alignment vertical="top" wrapText="1"/>
    </xf>
    <xf numFmtId="0" fontId="19" fillId="2" borderId="72" xfId="2" applyFont="1" applyFill="1" applyBorder="1" applyAlignment="1">
      <alignment horizontal="left"/>
    </xf>
    <xf numFmtId="0" fontId="15" fillId="2" borderId="77" xfId="2" applyFont="1" applyFill="1" applyBorder="1" applyAlignment="1">
      <alignment vertical="top"/>
    </xf>
    <xf numFmtId="0" fontId="19" fillId="2" borderId="76" xfId="2" applyFont="1" applyFill="1" applyBorder="1" applyAlignment="1">
      <alignment horizontal="center" wrapText="1"/>
    </xf>
    <xf numFmtId="0" fontId="19" fillId="2" borderId="79" xfId="2" applyFont="1" applyFill="1" applyBorder="1" applyAlignment="1">
      <alignment horizontal="center" wrapText="1"/>
    </xf>
    <xf numFmtId="0" fontId="19" fillId="2" borderId="77" xfId="2" applyFont="1" applyFill="1" applyBorder="1" applyAlignment="1">
      <alignment horizontal="center" wrapText="1"/>
    </xf>
    <xf numFmtId="0" fontId="19" fillId="2" borderId="84" xfId="2" applyFont="1" applyFill="1" applyBorder="1" applyAlignment="1">
      <alignment horizontal="center" wrapText="1"/>
    </xf>
    <xf numFmtId="0" fontId="19" fillId="2" borderId="85" xfId="2" applyFont="1" applyFill="1" applyBorder="1" applyAlignment="1">
      <alignment horizontal="center" wrapText="1"/>
    </xf>
    <xf numFmtId="0" fontId="19" fillId="2" borderId="86" xfId="2" applyFont="1" applyFill="1" applyBorder="1" applyAlignment="1">
      <alignment horizontal="center" wrapText="1"/>
    </xf>
    <xf numFmtId="0" fontId="19" fillId="2" borderId="87" xfId="2" applyFont="1" applyFill="1" applyBorder="1" applyAlignment="1">
      <alignment horizontal="center" wrapText="1"/>
    </xf>
    <xf numFmtId="0" fontId="19" fillId="2" borderId="88" xfId="2" applyFont="1" applyFill="1" applyBorder="1" applyAlignment="1">
      <alignment horizontal="center" wrapText="1"/>
    </xf>
    <xf numFmtId="0" fontId="15" fillId="2" borderId="61" xfId="2" applyFont="1" applyFill="1" applyBorder="1"/>
    <xf numFmtId="0" fontId="15" fillId="2" borderId="84" xfId="2" applyFont="1" applyFill="1" applyBorder="1"/>
    <xf numFmtId="0" fontId="15" fillId="2" borderId="85" xfId="2" applyFont="1" applyFill="1" applyBorder="1"/>
    <xf numFmtId="0" fontId="15" fillId="2" borderId="72" xfId="2" applyFont="1" applyFill="1" applyBorder="1"/>
    <xf numFmtId="17" fontId="15" fillId="2" borderId="78" xfId="2" applyNumberFormat="1" applyFont="1" applyFill="1" applyBorder="1"/>
    <xf numFmtId="0" fontId="15" fillId="2" borderId="75" xfId="2" applyFont="1" applyFill="1" applyBorder="1"/>
    <xf numFmtId="0" fontId="15" fillId="2" borderId="73" xfId="2" applyFont="1" applyFill="1" applyBorder="1"/>
    <xf numFmtId="0" fontId="15" fillId="2" borderId="9" xfId="2" applyFont="1" applyFill="1" applyBorder="1"/>
    <xf numFmtId="0" fontId="15" fillId="2" borderId="91" xfId="2" applyFont="1" applyFill="1" applyBorder="1"/>
    <xf numFmtId="0" fontId="15" fillId="2" borderId="79" xfId="2" applyFont="1" applyFill="1" applyBorder="1" applyAlignment="1">
      <alignment vertical="top"/>
    </xf>
    <xf numFmtId="0" fontId="19" fillId="2" borderId="92" xfId="2" applyFont="1" applyFill="1" applyBorder="1"/>
    <xf numFmtId="0" fontId="19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5" fillId="2" borderId="84" xfId="2" applyNumberFormat="1" applyFont="1" applyFill="1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19" fillId="2" borderId="97" xfId="2" applyFont="1" applyFill="1" applyBorder="1"/>
    <xf numFmtId="0" fontId="0" fillId="0" borderId="44" xfId="0" applyFill="1" applyBorder="1"/>
    <xf numFmtId="0" fontId="0" fillId="0" borderId="18" xfId="0" applyFill="1" applyBorder="1"/>
    <xf numFmtId="0" fontId="0" fillId="0" borderId="64" xfId="0" applyBorder="1"/>
    <xf numFmtId="0" fontId="6" fillId="0" borderId="54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0" xfId="0" applyBorder="1"/>
    <xf numFmtId="0" fontId="0" fillId="0" borderId="91" xfId="0" applyFill="1" applyBorder="1" applyAlignment="1">
      <alignment horizontal="right"/>
    </xf>
    <xf numFmtId="0" fontId="19" fillId="2" borderId="83" xfId="2" applyFont="1" applyFill="1" applyBorder="1" applyAlignment="1">
      <alignment horizontal="right" wrapText="1"/>
    </xf>
    <xf numFmtId="0" fontId="19" fillId="2" borderId="85" xfId="2" applyFont="1" applyFill="1" applyBorder="1" applyAlignment="1">
      <alignment horizontal="right" wrapText="1"/>
    </xf>
    <xf numFmtId="49" fontId="19" fillId="2" borderId="94" xfId="2" applyNumberFormat="1" applyFont="1" applyFill="1" applyBorder="1" applyAlignment="1">
      <alignment vertical="top" wrapText="1"/>
    </xf>
    <xf numFmtId="49" fontId="19" fillId="2" borderId="95" xfId="2" applyNumberFormat="1" applyFont="1" applyFill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5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0" fontId="0" fillId="0" borderId="58" xfId="0" applyFill="1" applyBorder="1"/>
    <xf numFmtId="0" fontId="0" fillId="0" borderId="11" xfId="0" applyBorder="1"/>
    <xf numFmtId="0" fontId="0" fillId="0" borderId="53" xfId="0" applyFill="1" applyBorder="1"/>
    <xf numFmtId="0" fontId="0" fillId="0" borderId="55" xfId="0" applyFill="1" applyBorder="1"/>
    <xf numFmtId="0" fontId="0" fillId="0" borderId="44" xfId="0" applyBorder="1"/>
    <xf numFmtId="0" fontId="0" fillId="0" borderId="10" xfId="0" applyFont="1" applyFill="1" applyBorder="1"/>
    <xf numFmtId="0" fontId="0" fillId="0" borderId="53" xfId="0" applyFont="1" applyFill="1" applyBorder="1"/>
    <xf numFmtId="0" fontId="9" fillId="0" borderId="23" xfId="1" applyFont="1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62" xfId="0" applyFont="1" applyBorder="1" applyAlignment="1">
      <alignment horizontal="right" wrapText="1"/>
    </xf>
    <xf numFmtId="0" fontId="12" fillId="0" borderId="66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9" fillId="0" borderId="26" xfId="1" applyFont="1" applyBorder="1" applyAlignment="1">
      <alignment horizontal="right"/>
    </xf>
    <xf numFmtId="0" fontId="0" fillId="0" borderId="99" xfId="0" applyBorder="1" applyAlignment="1">
      <alignment horizontal="right"/>
    </xf>
    <xf numFmtId="4" fontId="0" fillId="0" borderId="29" xfId="0" applyNumberFormat="1" applyBorder="1"/>
    <xf numFmtId="4" fontId="0" fillId="0" borderId="99" xfId="0" applyNumberFormat="1" applyBorder="1"/>
    <xf numFmtId="4" fontId="0" fillId="0" borderId="91" xfId="0" applyNumberFormat="1" applyFill="1" applyBorder="1"/>
    <xf numFmtId="4" fontId="0" fillId="0" borderId="10" xfId="0" applyNumberFormat="1" applyBorder="1"/>
    <xf numFmtId="0" fontId="0" fillId="0" borderId="9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4" fontId="0" fillId="0" borderId="17" xfId="0" applyNumberFormat="1" applyBorder="1"/>
    <xf numFmtId="4" fontId="0" fillId="0" borderId="102" xfId="0" applyNumberFormat="1" applyBorder="1"/>
    <xf numFmtId="4" fontId="0" fillId="0" borderId="62" xfId="0" applyNumberFormat="1" applyBorder="1"/>
    <xf numFmtId="4" fontId="0" fillId="0" borderId="65" xfId="0" applyNumberFormat="1" applyBorder="1"/>
    <xf numFmtId="0" fontId="16" fillId="0" borderId="65" xfId="0" applyFont="1" applyBorder="1"/>
    <xf numFmtId="4" fontId="0" fillId="0" borderId="65" xfId="0" applyNumberFormat="1" applyFill="1" applyBorder="1"/>
    <xf numFmtId="4" fontId="11" fillId="0" borderId="18" xfId="0" applyNumberFormat="1" applyFont="1" applyFill="1" applyBorder="1" applyAlignment="1">
      <alignment vertical="top"/>
    </xf>
    <xf numFmtId="0" fontId="0" fillId="0" borderId="99" xfId="0" applyFill="1" applyBorder="1" applyAlignment="1">
      <alignment horizontal="right"/>
    </xf>
    <xf numFmtId="0" fontId="0" fillId="0" borderId="42" xfId="0" applyFill="1" applyBorder="1"/>
    <xf numFmtId="4" fontId="0" fillId="0" borderId="38" xfId="0" applyNumberFormat="1" applyBorder="1"/>
    <xf numFmtId="0" fontId="0" fillId="0" borderId="44" xfId="0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69" xfId="0" applyNumberFormat="1" applyBorder="1"/>
    <xf numFmtId="4" fontId="0" fillId="0" borderId="39" xfId="0" applyNumberFormat="1" applyBorder="1"/>
    <xf numFmtId="4" fontId="0" fillId="0" borderId="64" xfId="0" applyNumberFormat="1" applyBorder="1"/>
    <xf numFmtId="4" fontId="0" fillId="0" borderId="98" xfId="0" applyNumberFormat="1" applyBorder="1"/>
    <xf numFmtId="4" fontId="0" fillId="0" borderId="66" xfId="0" applyNumberFormat="1" applyBorder="1"/>
    <xf numFmtId="4" fontId="0" fillId="0" borderId="64" xfId="0" applyNumberFormat="1" applyFill="1" applyBorder="1"/>
    <xf numFmtId="0" fontId="0" fillId="0" borderId="66" xfId="0" applyFill="1" applyBorder="1"/>
    <xf numFmtId="4" fontId="0" fillId="0" borderId="66" xfId="0" applyNumberFormat="1" applyFill="1" applyBorder="1"/>
    <xf numFmtId="0" fontId="0" fillId="0" borderId="66" xfId="0" applyBorder="1"/>
    <xf numFmtId="0" fontId="9" fillId="0" borderId="24" xfId="1" applyFont="1" applyBorder="1" applyAlignment="1">
      <alignment horizontal="right" vertical="top"/>
    </xf>
    <xf numFmtId="0" fontId="0" fillId="0" borderId="44" xfId="0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99" xfId="0" applyFill="1" applyBorder="1"/>
    <xf numFmtId="0" fontId="0" fillId="0" borderId="68" xfId="0" applyBorder="1"/>
    <xf numFmtId="0" fontId="0" fillId="0" borderId="44" xfId="0" applyBorder="1" applyAlignment="1">
      <alignment horizontal="right" vertical="top"/>
    </xf>
    <xf numFmtId="49" fontId="19" fillId="2" borderId="74" xfId="2" applyNumberFormat="1" applyFont="1" applyFill="1" applyBorder="1"/>
    <xf numFmtId="0" fontId="19" fillId="2" borderId="9" xfId="2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49" fontId="19" fillId="2" borderId="9" xfId="2" applyNumberFormat="1" applyFont="1" applyFill="1" applyBorder="1"/>
    <xf numFmtId="0" fontId="19" fillId="2" borderId="9" xfId="2" applyFont="1" applyFill="1" applyBorder="1"/>
    <xf numFmtId="4" fontId="11" fillId="0" borderId="65" xfId="0" applyNumberFormat="1" applyFont="1" applyBorder="1"/>
    <xf numFmtId="0" fontId="11" fillId="0" borderId="65" xfId="0" applyFont="1" applyBorder="1"/>
    <xf numFmtId="0" fontId="0" fillId="0" borderId="17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0" fillId="0" borderId="42" xfId="0" applyBorder="1"/>
    <xf numFmtId="0" fontId="0" fillId="0" borderId="53" xfId="0" applyFill="1" applyBorder="1" applyAlignment="1"/>
    <xf numFmtId="0" fontId="0" fillId="0" borderId="69" xfId="0" applyBorder="1"/>
    <xf numFmtId="0" fontId="11" fillId="0" borderId="17" xfId="0" applyFont="1" applyBorder="1" applyAlignment="1">
      <alignment horizontal="center" wrapText="1"/>
    </xf>
    <xf numFmtId="0" fontId="10" fillId="0" borderId="34" xfId="0" applyFont="1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91" xfId="0" applyFill="1" applyBorder="1"/>
    <xf numFmtId="4" fontId="19" fillId="2" borderId="25" xfId="2" applyNumberFormat="1" applyFont="1" applyFill="1" applyBorder="1" applyAlignment="1">
      <alignment horizontal="right"/>
    </xf>
    <xf numFmtId="4" fontId="19" fillId="2" borderId="22" xfId="2" applyNumberFormat="1" applyFont="1" applyFill="1" applyBorder="1"/>
    <xf numFmtId="4" fontId="0" fillId="0" borderId="71" xfId="0" applyNumberFormat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8" xfId="0" applyBorder="1"/>
    <xf numFmtId="0" fontId="0" fillId="0" borderId="47" xfId="0" applyBorder="1"/>
    <xf numFmtId="0" fontId="0" fillId="0" borderId="56" xfId="0" applyBorder="1"/>
    <xf numFmtId="0" fontId="0" fillId="0" borderId="53" xfId="0" applyBorder="1"/>
    <xf numFmtId="0" fontId="11" fillId="0" borderId="0" xfId="0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49" fontId="15" fillId="2" borderId="79" xfId="2" applyNumberFormat="1" applyFont="1" applyFill="1" applyBorder="1" applyAlignment="1">
      <alignment vertical="top" wrapText="1"/>
    </xf>
    <xf numFmtId="0" fontId="15" fillId="2" borderId="77" xfId="2" applyFont="1" applyFill="1" applyBorder="1" applyAlignment="1">
      <alignment vertical="top" wrapText="1"/>
    </xf>
    <xf numFmtId="0" fontId="0" fillId="0" borderId="9" xfId="0" applyBorder="1" applyAlignment="1"/>
    <xf numFmtId="4" fontId="0" fillId="0" borderId="70" xfId="0" applyNumberFormat="1" applyBorder="1"/>
    <xf numFmtId="0" fontId="0" fillId="0" borderId="28" xfId="0" applyFill="1" applyBorder="1" applyAlignment="1">
      <alignment vertical="top"/>
    </xf>
    <xf numFmtId="4" fontId="0" fillId="0" borderId="46" xfId="0" applyNumberFormat="1" applyBorder="1"/>
    <xf numFmtId="165" fontId="0" fillId="0" borderId="25" xfId="0" applyNumberFormat="1" applyBorder="1"/>
    <xf numFmtId="0" fontId="8" fillId="0" borderId="9" xfId="1" applyFont="1" applyBorder="1" applyAlignment="1">
      <alignment horizontal="right"/>
    </xf>
    <xf numFmtId="0" fontId="8" fillId="0" borderId="53" xfId="1" applyFont="1" applyBorder="1" applyAlignment="1">
      <alignment horizontal="right"/>
    </xf>
    <xf numFmtId="0" fontId="9" fillId="0" borderId="12" xfId="1" applyFont="1" applyBorder="1" applyAlignment="1">
      <alignment horizontal="right" vertical="top"/>
    </xf>
    <xf numFmtId="0" fontId="8" fillId="0" borderId="56" xfId="1" applyFont="1" applyBorder="1" applyAlignment="1">
      <alignment horizontal="right"/>
    </xf>
    <xf numFmtId="0" fontId="8" fillId="0" borderId="47" xfId="1" applyFont="1" applyBorder="1" applyAlignment="1">
      <alignment horizontal="right"/>
    </xf>
    <xf numFmtId="0" fontId="8" fillId="0" borderId="30" xfId="1" applyFont="1" applyBorder="1" applyAlignment="1">
      <alignment horizontal="right"/>
    </xf>
    <xf numFmtId="0" fontId="0" fillId="0" borderId="45" xfId="0" applyBorder="1"/>
    <xf numFmtId="0" fontId="0" fillId="0" borderId="70" xfId="0" applyBorder="1"/>
    <xf numFmtId="0" fontId="0" fillId="0" borderId="46" xfId="0" applyBorder="1"/>
    <xf numFmtId="4" fontId="0" fillId="0" borderId="62" xfId="0" applyNumberFormat="1" applyFill="1" applyBorder="1"/>
    <xf numFmtId="4" fontId="0" fillId="0" borderId="98" xfId="0" applyNumberFormat="1" applyFill="1" applyBorder="1"/>
    <xf numFmtId="0" fontId="15" fillId="2" borderId="86" xfId="2" applyFont="1" applyFill="1" applyBorder="1"/>
    <xf numFmtId="0" fontId="15" fillId="2" borderId="87" xfId="2" applyFont="1" applyFill="1" applyBorder="1"/>
    <xf numFmtId="0" fontId="15" fillId="2" borderId="105" xfId="2" applyFont="1" applyFill="1" applyBorder="1"/>
    <xf numFmtId="4" fontId="19" fillId="2" borderId="26" xfId="2" applyNumberFormat="1" applyFont="1" applyFill="1" applyBorder="1"/>
    <xf numFmtId="0" fontId="15" fillId="2" borderId="93" xfId="2" applyFont="1" applyFill="1" applyBorder="1" applyAlignment="1">
      <alignment vertical="top"/>
    </xf>
    <xf numFmtId="0" fontId="15" fillId="2" borderId="90" xfId="2" applyFont="1" applyFill="1" applyBorder="1"/>
    <xf numFmtId="0" fontId="15" fillId="2" borderId="44" xfId="2" applyFont="1" applyFill="1" applyBorder="1"/>
    <xf numFmtId="0" fontId="15" fillId="2" borderId="30" xfId="2" applyFont="1" applyFill="1" applyBorder="1"/>
    <xf numFmtId="4" fontId="0" fillId="0" borderId="67" xfId="0" applyNumberFormat="1" applyBorder="1"/>
    <xf numFmtId="0" fontId="0" fillId="0" borderId="29" xfId="0" applyFill="1" applyBorder="1"/>
    <xf numFmtId="4" fontId="11" fillId="0" borderId="18" xfId="0" applyNumberFormat="1" applyFont="1" applyFill="1" applyBorder="1"/>
    <xf numFmtId="0" fontId="11" fillId="0" borderId="0" xfId="0" applyFont="1" applyBorder="1" applyAlignment="1">
      <alignment horizontal="center" wrapText="1"/>
    </xf>
    <xf numFmtId="0" fontId="0" fillId="0" borderId="53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4" fontId="0" fillId="0" borderId="18" xfId="0" applyNumberFormat="1" applyBorder="1"/>
    <xf numFmtId="0" fontId="0" fillId="0" borderId="60" xfId="0" applyBorder="1"/>
    <xf numFmtId="0" fontId="0" fillId="0" borderId="106" xfId="0" applyBorder="1"/>
    <xf numFmtId="0" fontId="0" fillId="0" borderId="52" xfId="0" applyFill="1" applyBorder="1"/>
    <xf numFmtId="4" fontId="0" fillId="0" borderId="39" xfId="0" applyNumberFormat="1" applyFill="1" applyBorder="1"/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48" xfId="0" applyBorder="1"/>
    <xf numFmtId="0" fontId="0" fillId="0" borderId="40" xfId="0" applyBorder="1"/>
    <xf numFmtId="0" fontId="11" fillId="0" borderId="0" xfId="0" applyFont="1" applyBorder="1" applyAlignment="1">
      <alignment horizontal="center" wrapText="1"/>
    </xf>
    <xf numFmtId="49" fontId="14" fillId="0" borderId="54" xfId="0" applyNumberFormat="1" applyFont="1" applyBorder="1" applyAlignment="1">
      <alignment vertical="top" wrapText="1"/>
    </xf>
    <xf numFmtId="0" fontId="9" fillId="0" borderId="16" xfId="1" applyFont="1" applyBorder="1" applyAlignment="1">
      <alignment horizontal="right" vertical="top"/>
    </xf>
    <xf numFmtId="0" fontId="8" fillId="0" borderId="17" xfId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0" fontId="0" fillId="0" borderId="33" xfId="0" applyBorder="1"/>
    <xf numFmtId="0" fontId="9" fillId="0" borderId="26" xfId="1" applyFont="1" applyBorder="1" applyAlignment="1">
      <alignment horizontal="right" vertical="top"/>
    </xf>
    <xf numFmtId="0" fontId="13" fillId="0" borderId="25" xfId="0" applyFont="1" applyBorder="1" applyAlignment="1">
      <alignment horizontal="right" vertical="top"/>
    </xf>
    <xf numFmtId="0" fontId="0" fillId="0" borderId="26" xfId="0" applyBorder="1" applyAlignment="1">
      <alignment vertical="top" wrapText="1"/>
    </xf>
    <xf numFmtId="0" fontId="0" fillId="0" borderId="28" xfId="0" applyFill="1" applyBorder="1"/>
    <xf numFmtId="0" fontId="19" fillId="2" borderId="83" xfId="2" applyFont="1" applyFill="1" applyBorder="1" applyAlignment="1">
      <alignment horizontal="center"/>
    </xf>
    <xf numFmtId="0" fontId="19" fillId="2" borderId="85" xfId="2" applyFont="1" applyFill="1" applyBorder="1" applyAlignment="1">
      <alignment horizontal="center"/>
    </xf>
    <xf numFmtId="0" fontId="19" fillId="2" borderId="86" xfId="2" applyFont="1" applyFill="1" applyBorder="1" applyAlignment="1">
      <alignment horizontal="right"/>
    </xf>
    <xf numFmtId="0" fontId="19" fillId="2" borderId="88" xfId="2" applyFont="1" applyFill="1" applyBorder="1" applyAlignment="1">
      <alignment horizontal="right"/>
    </xf>
    <xf numFmtId="0" fontId="15" fillId="2" borderId="91" xfId="2" applyFont="1" applyFill="1" applyBorder="1" applyAlignment="1">
      <alignment horizontal="right"/>
    </xf>
    <xf numFmtId="0" fontId="15" fillId="2" borderId="29" xfId="2" applyFont="1" applyFill="1" applyBorder="1"/>
    <xf numFmtId="0" fontId="15" fillId="2" borderId="50" xfId="2" applyFont="1" applyFill="1" applyBorder="1" applyAlignment="1">
      <alignment horizontal="right"/>
    </xf>
    <xf numFmtId="0" fontId="19" fillId="2" borderId="87" xfId="2" applyFont="1" applyFill="1" applyBorder="1" applyAlignment="1">
      <alignment horizontal="right"/>
    </xf>
    <xf numFmtId="0" fontId="0" fillId="0" borderId="33" xfId="0" applyBorder="1" applyAlignment="1">
      <alignment wrapText="1"/>
    </xf>
    <xf numFmtId="0" fontId="0" fillId="0" borderId="35" xfId="0" applyBorder="1"/>
    <xf numFmtId="0" fontId="16" fillId="0" borderId="69" xfId="0" applyFont="1" applyBorder="1"/>
    <xf numFmtId="4" fontId="19" fillId="2" borderId="49" xfId="2" applyNumberFormat="1" applyFont="1" applyFill="1" applyBorder="1"/>
    <xf numFmtId="4" fontId="0" fillId="0" borderId="43" xfId="0" applyNumberFormat="1" applyFill="1" applyBorder="1"/>
    <xf numFmtId="4" fontId="19" fillId="2" borderId="34" xfId="2" applyNumberFormat="1" applyFont="1" applyFill="1" applyBorder="1" applyAlignment="1">
      <alignment horizontal="right"/>
    </xf>
    <xf numFmtId="4" fontId="19" fillId="2" borderId="32" xfId="2" applyNumberFormat="1" applyFont="1" applyFill="1" applyBorder="1"/>
    <xf numFmtId="4" fontId="19" fillId="2" borderId="14" xfId="2" applyNumberFormat="1" applyFont="1" applyFill="1" applyBorder="1"/>
    <xf numFmtId="4" fontId="19" fillId="2" borderId="62" xfId="2" applyNumberFormat="1" applyFont="1" applyFill="1" applyBorder="1"/>
    <xf numFmtId="4" fontId="19" fillId="2" borderId="93" xfId="2" applyNumberFormat="1" applyFont="1" applyFill="1" applyBorder="1"/>
    <xf numFmtId="4" fontId="19" fillId="2" borderId="100" xfId="2" applyNumberFormat="1" applyFont="1" applyFill="1" applyBorder="1"/>
    <xf numFmtId="4" fontId="15" fillId="2" borderId="98" xfId="2" applyNumberFormat="1" applyFont="1" applyFill="1" applyBorder="1"/>
    <xf numFmtId="4" fontId="15" fillId="2" borderId="65" xfId="2" applyNumberFormat="1" applyFont="1" applyFill="1" applyBorder="1"/>
    <xf numFmtId="4" fontId="15" fillId="2" borderId="66" xfId="2" applyNumberFormat="1" applyFont="1" applyFill="1" applyBorder="1"/>
    <xf numFmtId="4" fontId="19" fillId="2" borderId="25" xfId="2" applyNumberFormat="1" applyFont="1" applyFill="1" applyBorder="1"/>
    <xf numFmtId="4" fontId="19" fillId="2" borderId="79" xfId="2" applyNumberFormat="1" applyFont="1" applyFill="1" applyBorder="1"/>
    <xf numFmtId="0" fontId="0" fillId="0" borderId="65" xfId="0" applyBorder="1"/>
    <xf numFmtId="0" fontId="0" fillId="0" borderId="53" xfId="0" applyBorder="1"/>
    <xf numFmtId="0" fontId="0" fillId="0" borderId="14" xfId="0" applyBorder="1" applyAlignment="1"/>
    <xf numFmtId="4" fontId="0" fillId="0" borderId="69" xfId="0" applyNumberFormat="1" applyFill="1" applyBorder="1"/>
    <xf numFmtId="4" fontId="0" fillId="0" borderId="46" xfId="0" applyNumberFormat="1" applyFill="1" applyBorder="1"/>
    <xf numFmtId="4" fontId="11" fillId="0" borderId="14" xfId="0" applyNumberFormat="1" applyFont="1" applyBorder="1"/>
    <xf numFmtId="4" fontId="0" fillId="0" borderId="70" xfId="0" applyNumberFormat="1" applyFill="1" applyBorder="1"/>
    <xf numFmtId="4" fontId="0" fillId="0" borderId="103" xfId="0" applyNumberFormat="1" applyFill="1" applyBorder="1"/>
    <xf numFmtId="4" fontId="13" fillId="0" borderId="34" xfId="0" applyNumberFormat="1" applyFont="1" applyBorder="1"/>
    <xf numFmtId="0" fontId="9" fillId="0" borderId="26" xfId="1" applyFont="1" applyFill="1" applyBorder="1" applyAlignment="1">
      <alignment horizontal="center" wrapText="1"/>
    </xf>
    <xf numFmtId="0" fontId="9" fillId="0" borderId="54" xfId="1" applyFont="1" applyBorder="1" applyAlignment="1">
      <alignment horizontal="center" wrapText="1"/>
    </xf>
    <xf numFmtId="0" fontId="0" fillId="0" borderId="65" xfId="0" applyFill="1" applyBorder="1"/>
    <xf numFmtId="0" fontId="0" fillId="0" borderId="67" xfId="0" applyFont="1" applyFill="1" applyBorder="1"/>
    <xf numFmtId="0" fontId="0" fillId="0" borderId="63" xfId="0" applyFill="1" applyBorder="1"/>
    <xf numFmtId="0" fontId="0" fillId="0" borderId="36" xfId="0" applyFill="1" applyBorder="1"/>
    <xf numFmtId="0" fontId="0" fillId="0" borderId="99" xfId="0" applyFill="1" applyBorder="1" applyAlignment="1"/>
    <xf numFmtId="0" fontId="0" fillId="0" borderId="29" xfId="0" applyFill="1" applyBorder="1" applyAlignment="1"/>
    <xf numFmtId="0" fontId="0" fillId="0" borderId="50" xfId="0" applyFill="1" applyBorder="1" applyAlignment="1">
      <alignment horizontal="right" vertical="top"/>
    </xf>
    <xf numFmtId="4" fontId="0" fillId="0" borderId="106" xfId="0" applyNumberFormat="1" applyBorder="1"/>
    <xf numFmtId="0" fontId="0" fillId="0" borderId="103" xfId="0" applyBorder="1"/>
    <xf numFmtId="4" fontId="13" fillId="0" borderId="14" xfId="0" applyNumberFormat="1" applyFont="1" applyBorder="1"/>
    <xf numFmtId="4" fontId="11" fillId="0" borderId="34" xfId="0" applyNumberFormat="1" applyFont="1" applyBorder="1"/>
    <xf numFmtId="4" fontId="0" fillId="0" borderId="103" xfId="0" applyNumberFormat="1" applyFont="1" applyBorder="1"/>
    <xf numFmtId="4" fontId="16" fillId="0" borderId="69" xfId="0" applyNumberFormat="1" applyFont="1" applyFill="1" applyBorder="1"/>
    <xf numFmtId="4" fontId="16" fillId="0" borderId="69" xfId="0" applyNumberFormat="1" applyFont="1" applyBorder="1"/>
    <xf numFmtId="0" fontId="16" fillId="2" borderId="69" xfId="0" applyFont="1" applyFill="1" applyBorder="1"/>
    <xf numFmtId="4" fontId="11" fillId="0" borderId="14" xfId="0" applyNumberFormat="1" applyFont="1" applyFill="1" applyBorder="1" applyAlignment="1">
      <alignment vertical="top"/>
    </xf>
    <xf numFmtId="4" fontId="13" fillId="0" borderId="18" xfId="0" applyNumberFormat="1" applyFont="1" applyBorder="1"/>
    <xf numFmtId="4" fontId="0" fillId="0" borderId="62" xfId="0" applyNumberFormat="1" applyFont="1" applyBorder="1"/>
    <xf numFmtId="4" fontId="0" fillId="2" borderId="26" xfId="0" applyNumberFormat="1" applyFill="1" applyBorder="1"/>
    <xf numFmtId="4" fontId="17" fillId="0" borderId="98" xfId="0" applyNumberFormat="1" applyFont="1" applyBorder="1"/>
    <xf numFmtId="4" fontId="0" fillId="0" borderId="25" xfId="0" applyNumberFormat="1" applyFill="1" applyBorder="1"/>
    <xf numFmtId="4" fontId="0" fillId="0" borderId="98" xfId="0" applyNumberFormat="1" applyFill="1" applyBorder="1" applyAlignment="1">
      <alignment vertical="top"/>
    </xf>
    <xf numFmtId="0" fontId="16" fillId="0" borderId="60" xfId="0" applyFont="1" applyBorder="1"/>
    <xf numFmtId="49" fontId="15" fillId="2" borderId="93" xfId="2" applyNumberFormat="1" applyFont="1" applyFill="1" applyBorder="1" applyAlignment="1">
      <alignment vertical="top" wrapText="1"/>
    </xf>
    <xf numFmtId="0" fontId="19" fillId="2" borderId="25" xfId="2" applyFont="1" applyFill="1" applyBorder="1" applyAlignment="1">
      <alignment horizontal="right" wrapText="1"/>
    </xf>
    <xf numFmtId="0" fontId="15" fillId="2" borderId="25" xfId="2" applyFont="1" applyFill="1" applyBorder="1" applyAlignment="1">
      <alignment horizontal="center"/>
    </xf>
    <xf numFmtId="0" fontId="0" fillId="0" borderId="44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17" fontId="15" fillId="2" borderId="80" xfId="2" applyNumberFormat="1" applyFont="1" applyFill="1" applyBorder="1"/>
    <xf numFmtId="0" fontId="19" fillId="2" borderId="83" xfId="2" applyFont="1" applyFill="1" applyBorder="1" applyAlignment="1">
      <alignment horizontal="center" wrapText="1"/>
    </xf>
    <xf numFmtId="0" fontId="19" fillId="2" borderId="6" xfId="2" applyFont="1" applyFill="1" applyBorder="1" applyAlignment="1">
      <alignment horizontal="center" wrapText="1"/>
    </xf>
    <xf numFmtId="49" fontId="15" fillId="2" borderId="77" xfId="2" applyNumberFormat="1" applyFont="1" applyFill="1" applyBorder="1" applyAlignment="1">
      <alignment vertical="top" wrapText="1"/>
    </xf>
    <xf numFmtId="0" fontId="15" fillId="2" borderId="109" xfId="2" applyFont="1" applyFill="1" applyBorder="1"/>
    <xf numFmtId="0" fontId="15" fillId="2" borderId="97" xfId="2" applyFont="1" applyFill="1" applyBorder="1"/>
    <xf numFmtId="0" fontId="15" fillId="2" borderId="101" xfId="2" applyFont="1" applyFill="1" applyBorder="1"/>
    <xf numFmtId="0" fontId="8" fillId="0" borderId="10" xfId="1" applyFont="1" applyBorder="1" applyAlignment="1">
      <alignment horizontal="right"/>
    </xf>
    <xf numFmtId="0" fontId="19" fillId="2" borderId="73" xfId="2" applyFont="1" applyFill="1" applyBorder="1" applyAlignment="1">
      <alignment vertical="top"/>
    </xf>
    <xf numFmtId="0" fontId="2" fillId="0" borderId="26" xfId="0" applyFont="1" applyBorder="1"/>
    <xf numFmtId="0" fontId="2" fillId="0" borderId="53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/>
    <xf numFmtId="0" fontId="2" fillId="0" borderId="54" xfId="0" applyFont="1" applyBorder="1"/>
    <xf numFmtId="0" fontId="2" fillId="0" borderId="56" xfId="0" applyFont="1" applyFill="1" applyBorder="1"/>
    <xf numFmtId="0" fontId="2" fillId="0" borderId="9" xfId="0" applyFont="1" applyFill="1" applyBorder="1" applyAlignment="1">
      <alignment horizontal="right"/>
    </xf>
    <xf numFmtId="0" fontId="2" fillId="0" borderId="11" xfId="0" applyFont="1" applyBorder="1"/>
    <xf numFmtId="0" fontId="15" fillId="2" borderId="101" xfId="2" applyFont="1" applyFill="1" applyBorder="1" applyAlignment="1">
      <alignment horizontal="right"/>
    </xf>
    <xf numFmtId="4" fontId="15" fillId="2" borderId="25" xfId="2" applyNumberFormat="1" applyFont="1" applyFill="1" applyBorder="1"/>
    <xf numFmtId="0" fontId="15" fillId="2" borderId="83" xfId="2" applyFont="1" applyFill="1" applyBorder="1"/>
    <xf numFmtId="0" fontId="15" fillId="2" borderId="84" xfId="2" applyFont="1" applyFill="1" applyBorder="1" applyAlignment="1"/>
    <xf numFmtId="0" fontId="15" fillId="2" borderId="85" xfId="2" applyFont="1" applyFill="1" applyBorder="1" applyAlignment="1"/>
    <xf numFmtId="0" fontId="2" fillId="0" borderId="33" xfId="0" applyFont="1" applyBorder="1"/>
    <xf numFmtId="0" fontId="2" fillId="0" borderId="42" xfId="0" applyFont="1" applyBorder="1"/>
    <xf numFmtId="0" fontId="2" fillId="0" borderId="42" xfId="0" applyFont="1" applyFill="1" applyBorder="1"/>
    <xf numFmtId="49" fontId="15" fillId="2" borderId="75" xfId="2" applyNumberFormat="1" applyFont="1" applyFill="1" applyBorder="1"/>
    <xf numFmtId="0" fontId="19" fillId="2" borderId="110" xfId="2" applyFont="1" applyFill="1" applyBorder="1" applyAlignment="1">
      <alignment horizontal="right"/>
    </xf>
    <xf numFmtId="4" fontId="19" fillId="2" borderId="54" xfId="2" applyNumberFormat="1" applyFont="1" applyFill="1" applyBorder="1"/>
    <xf numFmtId="0" fontId="19" fillId="2" borderId="61" xfId="2" applyFont="1" applyFill="1" applyBorder="1"/>
    <xf numFmtId="0" fontId="19" fillId="2" borderId="61" xfId="2" applyFont="1" applyFill="1" applyBorder="1" applyAlignment="1">
      <alignment vertical="top"/>
    </xf>
    <xf numFmtId="0" fontId="19" fillId="2" borderId="105" xfId="2" applyFont="1" applyFill="1" applyBorder="1" applyAlignment="1">
      <alignment horizontal="right"/>
    </xf>
    <xf numFmtId="4" fontId="19" fillId="2" borderId="77" xfId="2" applyNumberFormat="1" applyFont="1" applyFill="1" applyBorder="1"/>
    <xf numFmtId="49" fontId="19" fillId="2" borderId="78" xfId="2" applyNumberFormat="1" applyFont="1" applyFill="1" applyBorder="1"/>
    <xf numFmtId="4" fontId="0" fillId="0" borderId="44" xfId="0" applyNumberFormat="1" applyBorder="1"/>
    <xf numFmtId="4" fontId="0" fillId="0" borderId="65" xfId="0" applyNumberFormat="1" applyBorder="1" applyAlignment="1">
      <alignment vertical="top"/>
    </xf>
    <xf numFmtId="0" fontId="0" fillId="0" borderId="98" xfId="0" applyBorder="1"/>
    <xf numFmtId="0" fontId="0" fillId="0" borderId="65" xfId="0" applyBorder="1"/>
    <xf numFmtId="0" fontId="11" fillId="0" borderId="32" xfId="0" applyFont="1" applyBorder="1" applyAlignment="1">
      <alignment wrapText="1"/>
    </xf>
    <xf numFmtId="4" fontId="0" fillId="0" borderId="6" xfId="0" applyNumberFormat="1" applyBorder="1"/>
    <xf numFmtId="4" fontId="0" fillId="0" borderId="104" xfId="0" applyNumberFormat="1" applyBorder="1"/>
    <xf numFmtId="4" fontId="0" fillId="0" borderId="68" xfId="0" applyNumberFormat="1" applyBorder="1"/>
    <xf numFmtId="0" fontId="0" fillId="0" borderId="102" xfId="0" applyFill="1" applyBorder="1"/>
    <xf numFmtId="0" fontId="0" fillId="0" borderId="104" xfId="0" applyFill="1" applyBorder="1"/>
    <xf numFmtId="0" fontId="0" fillId="0" borderId="68" xfId="0" applyFill="1" applyBorder="1"/>
    <xf numFmtId="0" fontId="0" fillId="0" borderId="71" xfId="0" applyBorder="1"/>
    <xf numFmtId="0" fontId="0" fillId="0" borderId="38" xfId="0" applyBorder="1"/>
    <xf numFmtId="0" fontId="0" fillId="0" borderId="59" xfId="0" applyBorder="1"/>
    <xf numFmtId="4" fontId="16" fillId="0" borderId="60" xfId="0" applyNumberFormat="1" applyFont="1" applyBorder="1"/>
    <xf numFmtId="0" fontId="16" fillId="0" borderId="71" xfId="0" applyFont="1" applyBorder="1"/>
    <xf numFmtId="0" fontId="0" fillId="0" borderId="60" xfId="0" applyBorder="1" applyAlignment="1">
      <alignment vertical="top"/>
    </xf>
    <xf numFmtId="0" fontId="16" fillId="2" borderId="59" xfId="0" applyFont="1" applyFill="1" applyBorder="1"/>
    <xf numFmtId="0" fontId="16" fillId="2" borderId="60" xfId="0" applyFont="1" applyFill="1" applyBorder="1"/>
    <xf numFmtId="4" fontId="11" fillId="0" borderId="15" xfId="0" applyNumberFormat="1" applyFont="1" applyFill="1" applyBorder="1" applyAlignment="1">
      <alignment vertical="top"/>
    </xf>
    <xf numFmtId="4" fontId="16" fillId="0" borderId="65" xfId="0" applyNumberFormat="1" applyFont="1" applyBorder="1" applyAlignment="1">
      <alignment vertical="top"/>
    </xf>
    <xf numFmtId="0" fontId="16" fillId="0" borderId="65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6" xfId="0" applyBorder="1"/>
    <xf numFmtId="0" fontId="0" fillId="0" borderId="15" xfId="0" applyBorder="1"/>
    <xf numFmtId="0" fontId="0" fillId="0" borderId="99" xfId="0" applyBorder="1"/>
    <xf numFmtId="0" fontId="1" fillId="0" borderId="32" xfId="0" applyFont="1" applyBorder="1"/>
    <xf numFmtId="0" fontId="1" fillId="0" borderId="26" xfId="0" applyFont="1" applyBorder="1"/>
    <xf numFmtId="0" fontId="1" fillId="0" borderId="25" xfId="0" applyFont="1" applyFill="1" applyBorder="1"/>
    <xf numFmtId="0" fontId="1" fillId="0" borderId="34" xfId="0" applyFont="1" applyBorder="1"/>
    <xf numFmtId="0" fontId="1" fillId="0" borderId="25" xfId="0" applyFont="1" applyBorder="1"/>
    <xf numFmtId="0" fontId="1" fillId="0" borderId="10" xfId="0" applyFont="1" applyFill="1" applyBorder="1"/>
    <xf numFmtId="4" fontId="19" fillId="2" borderId="18" xfId="2" applyNumberFormat="1" applyFont="1" applyFill="1" applyBorder="1" applyAlignment="1">
      <alignment horizontal="right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65" xfId="0" applyBorder="1"/>
    <xf numFmtId="0" fontId="11" fillId="0" borderId="0" xfId="0" applyFont="1" applyBorder="1" applyAlignment="1">
      <alignment horizontal="center" wrapText="1"/>
    </xf>
    <xf numFmtId="0" fontId="9" fillId="0" borderId="54" xfId="1" applyFont="1" applyBorder="1" applyAlignment="1">
      <alignment horizontal="right" vertical="top"/>
    </xf>
    <xf numFmtId="0" fontId="13" fillId="0" borderId="54" xfId="0" applyFont="1" applyBorder="1" applyAlignment="1">
      <alignment horizontal="right" vertical="top"/>
    </xf>
    <xf numFmtId="0" fontId="8" fillId="0" borderId="10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0" fillId="0" borderId="26" xfId="0" applyFont="1" applyBorder="1" applyAlignment="1">
      <alignment vertical="top" wrapText="1"/>
    </xf>
    <xf numFmtId="0" fontId="20" fillId="0" borderId="5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9" fontId="21" fillId="0" borderId="54" xfId="0" applyNumberFormat="1" applyFont="1" applyBorder="1" applyAlignment="1">
      <alignment vertical="top" wrapText="1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11" fillId="0" borderId="26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71" xfId="0" applyNumberFormat="1" applyBorder="1" applyAlignment="1">
      <alignment vertical="top"/>
    </xf>
    <xf numFmtId="4" fontId="0" fillId="0" borderId="38" xfId="0" applyNumberFormat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" fontId="0" fillId="0" borderId="59" xfId="0" applyNumberFormat="1" applyBorder="1" applyAlignment="1">
      <alignment vertical="top"/>
    </xf>
    <xf numFmtId="4" fontId="0" fillId="0" borderId="60" xfId="0" applyNumberForma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4" xfId="0" applyBorder="1" applyAlignment="1"/>
    <xf numFmtId="0" fontId="11" fillId="0" borderId="57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49" fontId="14" fillId="0" borderId="26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7" fillId="0" borderId="2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58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2" borderId="81" xfId="2" applyFont="1" applyFill="1" applyBorder="1" applyAlignment="1">
      <alignment horizontal="center" wrapText="1"/>
    </xf>
    <xf numFmtId="0" fontId="19" fillId="2" borderId="82" xfId="2" applyFont="1" applyFill="1" applyBorder="1" applyAlignment="1">
      <alignment horizontal="center" wrapText="1"/>
    </xf>
    <xf numFmtId="0" fontId="19" fillId="2" borderId="96" xfId="2" applyFont="1" applyFill="1" applyBorder="1" applyAlignment="1">
      <alignment horizontal="center" wrapText="1"/>
    </xf>
    <xf numFmtId="0" fontId="19" fillId="2" borderId="83" xfId="2" applyFont="1" applyFill="1" applyBorder="1" applyAlignment="1">
      <alignment vertical="top"/>
    </xf>
    <xf numFmtId="0" fontId="19" fillId="2" borderId="84" xfId="2" applyFont="1" applyFill="1" applyBorder="1" applyAlignment="1">
      <alignment vertical="top"/>
    </xf>
    <xf numFmtId="0" fontId="19" fillId="2" borderId="95" xfId="2" applyFont="1" applyFill="1" applyBorder="1" applyAlignment="1">
      <alignment vertical="top"/>
    </xf>
    <xf numFmtId="0" fontId="19" fillId="2" borderId="76" xfId="2" applyFont="1" applyFill="1" applyBorder="1" applyAlignment="1">
      <alignment horizontal="center" vertical="top" wrapText="1"/>
    </xf>
    <xf numFmtId="0" fontId="19" fillId="2" borderId="79" xfId="2" applyFont="1" applyFill="1" applyBorder="1" applyAlignment="1">
      <alignment horizontal="center" vertical="top" wrapText="1"/>
    </xf>
    <xf numFmtId="0" fontId="19" fillId="2" borderId="77" xfId="2" applyFont="1" applyFill="1" applyBorder="1" applyAlignment="1">
      <alignment vertical="top"/>
    </xf>
    <xf numFmtId="49" fontId="15" fillId="2" borderId="93" xfId="2" applyNumberFormat="1" applyFont="1" applyFill="1" applyBorder="1" applyAlignment="1">
      <alignment vertical="top" wrapText="1"/>
    </xf>
    <xf numFmtId="49" fontId="15" fillId="2" borderId="79" xfId="2" applyNumberFormat="1" applyFont="1" applyFill="1" applyBorder="1" applyAlignment="1">
      <alignment vertical="top" wrapText="1"/>
    </xf>
    <xf numFmtId="0" fontId="15" fillId="2" borderId="77" xfId="2" applyFont="1" applyFill="1" applyBorder="1" applyAlignment="1">
      <alignment vertical="top" wrapText="1"/>
    </xf>
    <xf numFmtId="0" fontId="19" fillId="2" borderId="93" xfId="2" applyFont="1" applyFill="1" applyBorder="1" applyAlignment="1">
      <alignment horizontal="center" vertical="top" wrapText="1"/>
    </xf>
    <xf numFmtId="0" fontId="19" fillId="2" borderId="76" xfId="2" applyFont="1" applyFill="1" applyBorder="1" applyAlignment="1">
      <alignment horizontal="center" wrapText="1"/>
    </xf>
    <xf numFmtId="0" fontId="19" fillId="2" borderId="100" xfId="2" applyFont="1" applyFill="1" applyBorder="1" applyAlignment="1">
      <alignment horizontal="center"/>
    </xf>
    <xf numFmtId="0" fontId="19" fillId="2" borderId="77" xfId="2" applyFont="1" applyFill="1" applyBorder="1" applyAlignment="1">
      <alignment horizontal="center" wrapText="1"/>
    </xf>
    <xf numFmtId="0" fontId="19" fillId="2" borderId="76" xfId="2" applyFont="1" applyFill="1" applyBorder="1" applyAlignment="1">
      <alignment vertical="top"/>
    </xf>
    <xf numFmtId="0" fontId="19" fillId="2" borderId="93" xfId="2" applyFont="1" applyFill="1" applyBorder="1" applyAlignment="1">
      <alignment vertical="top"/>
    </xf>
    <xf numFmtId="0" fontId="19" fillId="2" borderId="79" xfId="2" applyFont="1" applyFill="1" applyBorder="1" applyAlignment="1">
      <alignment vertical="top"/>
    </xf>
    <xf numFmtId="0" fontId="19" fillId="2" borderId="100" xfId="2" applyFont="1" applyFill="1" applyBorder="1" applyAlignment="1">
      <alignment vertical="top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2" borderId="108" xfId="2" applyFont="1" applyFill="1" applyBorder="1" applyAlignment="1">
      <alignment horizontal="center" wrapText="1"/>
    </xf>
    <xf numFmtId="0" fontId="19" fillId="2" borderId="89" xfId="2" applyFont="1" applyFill="1" applyBorder="1" applyAlignment="1">
      <alignment horizontal="center" wrapText="1"/>
    </xf>
    <xf numFmtId="0" fontId="19" fillId="2" borderId="107" xfId="2" applyFont="1" applyFill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52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14" fontId="19" fillId="2" borderId="96" xfId="2" applyNumberFormat="1" applyFont="1" applyFill="1" applyBorder="1" applyAlignment="1">
      <alignment horizontal="center"/>
    </xf>
    <xf numFmtId="14" fontId="19" fillId="2" borderId="14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2"/>
  <sheetViews>
    <sheetView tabSelected="1" topLeftCell="I2" workbookViewId="0">
      <selection activeCell="W57" sqref="W5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3.140625" hidden="1" customWidth="1"/>
    <col min="20" max="23" width="11.7109375" bestFit="1" customWidth="1"/>
    <col min="25" max="25" width="11.710937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134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8" t="s">
        <v>13</v>
      </c>
      <c r="I5" s="6" t="s">
        <v>2</v>
      </c>
      <c r="J5" s="303" t="s">
        <v>3</v>
      </c>
      <c r="K5" s="468" t="s">
        <v>69</v>
      </c>
      <c r="L5" s="3" t="s">
        <v>4</v>
      </c>
      <c r="M5" s="4" t="s">
        <v>5</v>
      </c>
      <c r="N5" s="4" t="s">
        <v>12</v>
      </c>
      <c r="O5" s="389" t="s">
        <v>6</v>
      </c>
      <c r="P5" s="556" t="s">
        <v>108</v>
      </c>
      <c r="Q5" s="625" t="s">
        <v>110</v>
      </c>
      <c r="R5" s="221" t="s">
        <v>102</v>
      </c>
      <c r="S5" s="632"/>
    </row>
    <row r="6" spans="1:22" ht="15.75" thickBot="1" x14ac:dyDescent="0.3">
      <c r="A6" s="31" t="s">
        <v>7</v>
      </c>
      <c r="B6" s="5"/>
      <c r="C6" s="5"/>
      <c r="D6" s="5" t="s">
        <v>8</v>
      </c>
      <c r="E6" s="5" t="s">
        <v>11</v>
      </c>
      <c r="F6" s="5" t="s">
        <v>9</v>
      </c>
      <c r="G6" s="18" t="s">
        <v>10</v>
      </c>
      <c r="I6" s="20" t="s">
        <v>7</v>
      </c>
      <c r="J6" s="124"/>
      <c r="K6" s="113"/>
      <c r="L6" s="76"/>
      <c r="M6" s="76" t="s">
        <v>8</v>
      </c>
      <c r="N6" s="76" t="s">
        <v>11</v>
      </c>
      <c r="O6" s="149" t="s">
        <v>9</v>
      </c>
      <c r="P6" s="557" t="s">
        <v>10</v>
      </c>
      <c r="Q6" s="7"/>
      <c r="R6" s="305"/>
      <c r="S6" s="505"/>
    </row>
    <row r="7" spans="1:22" ht="15.75" hidden="1" customHeight="1" thickBot="1" x14ac:dyDescent="0.3">
      <c r="A7" s="77">
        <v>1</v>
      </c>
      <c r="B7" s="46" t="s">
        <v>34</v>
      </c>
      <c r="C7" s="19" t="s">
        <v>17</v>
      </c>
      <c r="D7" s="17" t="s">
        <v>41</v>
      </c>
      <c r="E7" s="19" t="s">
        <v>1</v>
      </c>
      <c r="F7" s="150" t="s">
        <v>40</v>
      </c>
      <c r="G7" s="52">
        <v>146880.95999999999</v>
      </c>
      <c r="I7" s="595">
        <v>1</v>
      </c>
      <c r="J7" s="399" t="s">
        <v>73</v>
      </c>
      <c r="K7" s="158"/>
      <c r="L7" s="158"/>
      <c r="M7" s="158"/>
      <c r="N7" s="384"/>
      <c r="O7" s="37"/>
      <c r="P7" s="122"/>
      <c r="Q7" s="402"/>
      <c r="R7" s="299"/>
      <c r="S7" s="460"/>
    </row>
    <row r="8" spans="1:22" ht="15.75" hidden="1" thickBot="1" x14ac:dyDescent="0.3">
      <c r="A8" s="78"/>
      <c r="B8" s="51" t="s">
        <v>42</v>
      </c>
      <c r="C8" s="26"/>
      <c r="D8" s="25"/>
      <c r="E8" s="26"/>
      <c r="F8" s="139"/>
      <c r="G8" s="21"/>
      <c r="I8" s="517"/>
      <c r="J8" s="126"/>
      <c r="K8" s="305"/>
      <c r="L8" s="305"/>
      <c r="M8" s="305"/>
      <c r="N8" s="301"/>
      <c r="O8" s="27"/>
      <c r="P8" s="109"/>
      <c r="Q8" s="401"/>
      <c r="R8" s="305"/>
      <c r="S8" s="217"/>
    </row>
    <row r="9" spans="1:22" ht="15.75" hidden="1" thickBot="1" x14ac:dyDescent="0.3">
      <c r="A9" s="82"/>
      <c r="B9" s="49"/>
      <c r="C9" s="7"/>
      <c r="D9" s="7"/>
      <c r="E9" s="7"/>
      <c r="F9" s="128"/>
      <c r="G9" s="41"/>
      <c r="I9" s="516"/>
      <c r="J9" s="126"/>
      <c r="K9" s="417"/>
      <c r="L9" s="305"/>
      <c r="M9" s="305"/>
      <c r="N9" s="301"/>
      <c r="O9" s="27"/>
      <c r="P9" s="109"/>
      <c r="Q9" s="626"/>
      <c r="R9" s="299"/>
      <c r="S9" s="418"/>
    </row>
    <row r="10" spans="1:22" ht="15.75" hidden="1" thickBot="1" x14ac:dyDescent="0.3">
      <c r="A10" s="82"/>
      <c r="B10" s="49"/>
      <c r="C10" s="7"/>
      <c r="D10" s="7"/>
      <c r="E10" s="7"/>
      <c r="F10" s="128"/>
      <c r="G10" s="41"/>
      <c r="I10" s="82"/>
      <c r="J10" s="179"/>
      <c r="K10" s="167"/>
      <c r="L10" s="158"/>
      <c r="M10" s="158"/>
      <c r="N10" s="385"/>
      <c r="O10" s="28"/>
      <c r="P10" s="112"/>
      <c r="Q10" s="409"/>
      <c r="R10" s="162"/>
      <c r="S10" s="232"/>
    </row>
    <row r="11" spans="1:22" ht="16.5" hidden="1" customHeight="1" thickBot="1" x14ac:dyDescent="0.3">
      <c r="A11" s="82"/>
      <c r="B11" s="49"/>
      <c r="C11" s="7"/>
      <c r="D11" s="7"/>
      <c r="E11" s="7"/>
      <c r="F11" s="128"/>
      <c r="G11" s="41"/>
      <c r="I11" s="82"/>
      <c r="J11" s="126"/>
      <c r="K11" s="140"/>
      <c r="L11" s="140"/>
      <c r="M11" s="475"/>
      <c r="N11" s="140"/>
      <c r="O11" s="423"/>
      <c r="P11" s="98"/>
      <c r="Q11" s="626"/>
      <c r="R11" s="624"/>
      <c r="S11" s="633"/>
    </row>
    <row r="12" spans="1:22" x14ac:dyDescent="0.25">
      <c r="A12" s="82">
        <v>2</v>
      </c>
      <c r="B12" s="46" t="s">
        <v>34</v>
      </c>
      <c r="C12" s="17" t="s">
        <v>0</v>
      </c>
      <c r="D12" s="19" t="s">
        <v>35</v>
      </c>
      <c r="E12" s="81" t="s">
        <v>1</v>
      </c>
      <c r="F12" s="71" t="s">
        <v>43</v>
      </c>
      <c r="G12" s="272">
        <v>130947.92</v>
      </c>
      <c r="I12" s="218">
        <v>1</v>
      </c>
      <c r="J12" s="434" t="s">
        <v>73</v>
      </c>
      <c r="K12" s="158" t="s">
        <v>117</v>
      </c>
      <c r="L12" s="158" t="s">
        <v>33</v>
      </c>
      <c r="M12" s="158" t="s">
        <v>172</v>
      </c>
      <c r="N12" s="301" t="s">
        <v>162</v>
      </c>
      <c r="O12" s="27" t="s">
        <v>174</v>
      </c>
      <c r="P12" s="292">
        <v>11421.85</v>
      </c>
      <c r="Q12" s="495"/>
      <c r="R12" s="292">
        <v>11421.85</v>
      </c>
      <c r="S12" s="632"/>
      <c r="T12" s="7"/>
      <c r="U12" s="7"/>
      <c r="V12" s="7"/>
    </row>
    <row r="13" spans="1:22" x14ac:dyDescent="0.25">
      <c r="A13" s="82"/>
      <c r="B13" s="49"/>
      <c r="C13" s="53"/>
      <c r="D13" s="7"/>
      <c r="E13" s="83"/>
      <c r="F13" s="84"/>
      <c r="G13" s="85"/>
      <c r="I13" s="273"/>
      <c r="J13" s="219"/>
      <c r="K13" s="160" t="s">
        <v>173</v>
      </c>
      <c r="L13" s="305"/>
      <c r="M13" s="305"/>
      <c r="N13" s="301" t="s">
        <v>162</v>
      </c>
      <c r="O13" s="27" t="s">
        <v>175</v>
      </c>
      <c r="P13" s="292">
        <v>922.91</v>
      </c>
      <c r="Q13" s="410"/>
      <c r="R13" s="292">
        <v>922.91</v>
      </c>
      <c r="S13" s="217"/>
      <c r="T13" s="7"/>
      <c r="U13" s="7"/>
      <c r="V13" s="7"/>
    </row>
    <row r="14" spans="1:22" ht="15.75" customHeight="1" x14ac:dyDescent="0.25">
      <c r="A14" s="82"/>
      <c r="B14" s="49" t="s">
        <v>36</v>
      </c>
      <c r="C14" s="53"/>
      <c r="D14" s="7"/>
      <c r="E14" s="83" t="s">
        <v>1</v>
      </c>
      <c r="F14" s="84" t="s">
        <v>45</v>
      </c>
      <c r="G14" s="85">
        <v>1727.61</v>
      </c>
      <c r="I14" s="273"/>
      <c r="J14" s="220"/>
      <c r="K14" s="169"/>
      <c r="L14" s="69"/>
      <c r="M14" s="190"/>
      <c r="N14" s="301" t="s">
        <v>162</v>
      </c>
      <c r="O14" s="71" t="s">
        <v>176</v>
      </c>
      <c r="P14" s="292">
        <v>1593.44</v>
      </c>
      <c r="Q14" s="410"/>
      <c r="R14" s="292">
        <v>1593.44</v>
      </c>
      <c r="S14" s="504"/>
      <c r="T14" s="7"/>
      <c r="U14" s="7"/>
      <c r="V14" s="7"/>
    </row>
    <row r="15" spans="1:22" ht="15.75" customHeight="1" x14ac:dyDescent="0.25">
      <c r="A15" s="82"/>
      <c r="B15" s="49"/>
      <c r="C15" s="53"/>
      <c r="D15" s="7"/>
      <c r="E15" s="81" t="s">
        <v>1</v>
      </c>
      <c r="F15" s="71" t="s">
        <v>50</v>
      </c>
      <c r="G15" s="272">
        <v>16343.38</v>
      </c>
      <c r="I15" s="471"/>
      <c r="J15" s="471"/>
      <c r="K15" s="111"/>
      <c r="L15" s="471"/>
      <c r="M15" s="392"/>
      <c r="N15" s="301" t="s">
        <v>162</v>
      </c>
      <c r="O15" s="71" t="s">
        <v>177</v>
      </c>
      <c r="P15" s="292">
        <v>9024.8700000000008</v>
      </c>
      <c r="Q15" s="410"/>
      <c r="R15" s="292">
        <v>9024.8700000000008</v>
      </c>
      <c r="S15" s="504"/>
      <c r="T15" s="7"/>
      <c r="U15" s="7"/>
      <c r="V15" s="7"/>
    </row>
    <row r="16" spans="1:22" ht="15.75" customHeight="1" thickBot="1" x14ac:dyDescent="0.3">
      <c r="A16" s="78"/>
      <c r="B16" s="49"/>
      <c r="C16" s="53"/>
      <c r="D16" s="25"/>
      <c r="E16" s="83" t="s">
        <v>1</v>
      </c>
      <c r="F16" s="84" t="s">
        <v>44</v>
      </c>
      <c r="G16" s="85">
        <v>5262.92</v>
      </c>
      <c r="I16" s="82"/>
      <c r="J16" s="115"/>
      <c r="K16" s="49"/>
      <c r="L16" s="266"/>
      <c r="M16" s="84"/>
      <c r="N16" s="301" t="s">
        <v>162</v>
      </c>
      <c r="O16" s="71" t="s">
        <v>178</v>
      </c>
      <c r="P16" s="292">
        <v>5798.71</v>
      </c>
      <c r="Q16" s="627"/>
      <c r="R16" s="292">
        <v>5798.71</v>
      </c>
      <c r="S16" s="633"/>
      <c r="T16" s="7"/>
      <c r="U16" s="7"/>
      <c r="V16" s="7"/>
    </row>
    <row r="17" spans="1:22" ht="15.75" hidden="1" customHeight="1" x14ac:dyDescent="0.25">
      <c r="A17" s="115"/>
      <c r="B17" s="151"/>
      <c r="C17" s="7"/>
      <c r="D17" s="8"/>
      <c r="E17" s="62"/>
      <c r="F17" s="84"/>
      <c r="G17" s="152"/>
      <c r="I17" s="477">
        <v>4</v>
      </c>
      <c r="J17" s="478" t="s">
        <v>73</v>
      </c>
      <c r="K17" s="158"/>
      <c r="L17" s="158"/>
      <c r="M17" s="158"/>
      <c r="N17" s="384"/>
      <c r="O17" s="416"/>
      <c r="P17" s="411"/>
      <c r="Q17" s="495"/>
      <c r="R17" s="411"/>
      <c r="S17" s="632"/>
      <c r="T17" s="7"/>
      <c r="U17" s="7"/>
      <c r="V17" s="7"/>
    </row>
    <row r="18" spans="1:22" ht="15.75" hidden="1" customHeight="1" x14ac:dyDescent="0.25">
      <c r="A18" s="115"/>
      <c r="B18" s="151"/>
      <c r="C18" s="7"/>
      <c r="D18" s="8"/>
      <c r="E18" s="62"/>
      <c r="F18" s="84"/>
      <c r="G18" s="152"/>
      <c r="I18" s="479"/>
      <c r="J18" s="476"/>
      <c r="K18" s="305"/>
      <c r="L18" s="305"/>
      <c r="M18" s="305"/>
      <c r="N18" s="301"/>
      <c r="O18" s="365"/>
      <c r="P18" s="412"/>
      <c r="Q18" s="410"/>
      <c r="R18" s="412"/>
      <c r="S18" s="504"/>
      <c r="T18" s="7"/>
      <c r="U18" s="7"/>
      <c r="V18" s="7"/>
    </row>
    <row r="19" spans="1:22" ht="15.75" hidden="1" customHeight="1" thickBot="1" x14ac:dyDescent="0.3">
      <c r="A19" s="115"/>
      <c r="B19" s="151"/>
      <c r="C19" s="7"/>
      <c r="D19" s="8"/>
      <c r="E19" s="62"/>
      <c r="F19" s="84"/>
      <c r="G19" s="152"/>
      <c r="I19" s="480"/>
      <c r="J19" s="481"/>
      <c r="K19" s="74"/>
      <c r="L19" s="364"/>
      <c r="M19" s="364"/>
      <c r="N19" s="304"/>
      <c r="O19" s="390"/>
      <c r="P19" s="429"/>
      <c r="Q19" s="628"/>
      <c r="R19" s="429"/>
      <c r="S19" s="633"/>
      <c r="T19" s="7"/>
      <c r="U19" s="7"/>
      <c r="V19" s="7"/>
    </row>
    <row r="20" spans="1:22" ht="15.75" customHeight="1" thickBot="1" x14ac:dyDescent="0.3">
      <c r="A20" s="115"/>
      <c r="B20" s="151"/>
      <c r="C20" s="7"/>
      <c r="D20" s="8"/>
      <c r="E20" s="62"/>
      <c r="F20" s="84"/>
      <c r="G20" s="152"/>
      <c r="I20" s="82">
        <v>2</v>
      </c>
      <c r="J20" s="515" t="s">
        <v>73</v>
      </c>
      <c r="K20" s="158" t="s">
        <v>112</v>
      </c>
      <c r="L20" s="158" t="s">
        <v>136</v>
      </c>
      <c r="M20" s="23" t="s">
        <v>167</v>
      </c>
      <c r="N20" s="384" t="s">
        <v>162</v>
      </c>
      <c r="O20" s="37" t="s">
        <v>169</v>
      </c>
      <c r="P20" s="99">
        <v>440054</v>
      </c>
      <c r="Q20" s="402"/>
      <c r="R20" s="99">
        <v>440054</v>
      </c>
      <c r="S20" s="44"/>
      <c r="T20" s="7"/>
      <c r="U20" s="7"/>
      <c r="V20" s="7"/>
    </row>
    <row r="21" spans="1:22" ht="15.75" customHeight="1" thickBot="1" x14ac:dyDescent="0.3">
      <c r="A21" s="115"/>
      <c r="B21" s="151"/>
      <c r="C21" s="7"/>
      <c r="D21" s="8"/>
      <c r="E21" s="62"/>
      <c r="F21" s="84"/>
      <c r="G21" s="152"/>
      <c r="I21" s="78"/>
      <c r="J21" s="114"/>
      <c r="K21" s="235" t="s">
        <v>168</v>
      </c>
      <c r="L21" s="98"/>
      <c r="M21" s="11"/>
      <c r="N21" s="304"/>
      <c r="O21" s="24"/>
      <c r="P21" s="229"/>
      <c r="Q21" s="401"/>
      <c r="R21" s="305"/>
      <c r="S21" s="450"/>
      <c r="T21" s="7"/>
      <c r="U21" s="7"/>
      <c r="V21" s="7"/>
    </row>
    <row r="22" spans="1:22" ht="15.75" customHeight="1" x14ac:dyDescent="0.25">
      <c r="A22" s="115"/>
      <c r="B22" s="151"/>
      <c r="C22" s="7"/>
      <c r="D22" s="8"/>
      <c r="E22" s="62"/>
      <c r="F22" s="84"/>
      <c r="G22" s="152"/>
      <c r="I22" s="516">
        <v>3</v>
      </c>
      <c r="J22" s="519" t="s">
        <v>73</v>
      </c>
      <c r="K22" s="167" t="s">
        <v>117</v>
      </c>
      <c r="L22" s="158" t="s">
        <v>97</v>
      </c>
      <c r="M22" s="158" t="s">
        <v>170</v>
      </c>
      <c r="N22" s="384" t="s">
        <v>162</v>
      </c>
      <c r="O22" s="66" t="s">
        <v>166</v>
      </c>
      <c r="P22" s="189">
        <v>800000</v>
      </c>
      <c r="Q22" s="177"/>
      <c r="R22" s="189">
        <v>800000</v>
      </c>
      <c r="S22" s="426"/>
      <c r="T22" s="7"/>
      <c r="U22" s="7"/>
      <c r="V22" s="7"/>
    </row>
    <row r="23" spans="1:22" ht="15.75" customHeight="1" thickBot="1" x14ac:dyDescent="0.3">
      <c r="A23" s="115"/>
      <c r="B23" s="151"/>
      <c r="C23" s="7"/>
      <c r="D23" s="8"/>
      <c r="E23" s="62"/>
      <c r="F23" s="84"/>
      <c r="G23" s="152"/>
      <c r="I23" s="517"/>
      <c r="J23" s="126"/>
      <c r="K23" s="140" t="s">
        <v>171</v>
      </c>
      <c r="L23" s="140"/>
      <c r="M23" s="140"/>
      <c r="N23" s="304"/>
      <c r="O23" s="24"/>
      <c r="P23" s="229"/>
      <c r="Q23" s="482"/>
      <c r="R23" s="358"/>
      <c r="S23" s="426"/>
      <c r="T23" s="7"/>
      <c r="U23" s="7"/>
      <c r="V23" s="7"/>
    </row>
    <row r="24" spans="1:22" ht="15.75" hidden="1" customHeight="1" x14ac:dyDescent="0.25">
      <c r="A24" s="137"/>
      <c r="B24" s="106"/>
      <c r="C24" s="7"/>
      <c r="D24" s="7"/>
      <c r="E24" s="62"/>
      <c r="F24" s="84"/>
      <c r="G24" s="41"/>
      <c r="I24" s="662"/>
      <c r="J24" s="660"/>
      <c r="K24" s="156"/>
      <c r="L24" s="305"/>
      <c r="M24" s="19"/>
      <c r="N24" s="382"/>
      <c r="O24" s="86"/>
      <c r="P24" s="621"/>
      <c r="Q24" s="566"/>
      <c r="R24" s="294"/>
      <c r="S24" s="426"/>
      <c r="T24" s="7"/>
      <c r="U24" s="7"/>
      <c r="V24" s="7"/>
    </row>
    <row r="25" spans="1:22" ht="15.75" hidden="1" customHeight="1" thickBot="1" x14ac:dyDescent="0.3">
      <c r="A25" s="137"/>
      <c r="B25" s="106"/>
      <c r="C25" s="7"/>
      <c r="D25" s="7"/>
      <c r="E25" s="62"/>
      <c r="F25" s="84"/>
      <c r="G25" s="41"/>
      <c r="I25" s="663"/>
      <c r="J25" s="661"/>
      <c r="K25" s="160"/>
      <c r="L25" s="305"/>
      <c r="M25" s="7"/>
      <c r="N25" s="301"/>
      <c r="O25" s="27"/>
      <c r="P25" s="292"/>
      <c r="Q25" s="452"/>
      <c r="R25" s="624"/>
      <c r="S25" s="426"/>
      <c r="T25" s="7"/>
      <c r="U25" s="7"/>
      <c r="V25" s="7"/>
    </row>
    <row r="26" spans="1:22" ht="15.75" hidden="1" customHeight="1" thickBot="1" x14ac:dyDescent="0.3">
      <c r="A26" s="137"/>
      <c r="B26" s="106"/>
      <c r="C26" s="7"/>
      <c r="D26" s="7"/>
      <c r="E26" s="62"/>
      <c r="F26" s="84"/>
      <c r="G26" s="41"/>
      <c r="I26" s="423"/>
      <c r="J26" s="520"/>
      <c r="K26" s="157"/>
      <c r="L26" s="140"/>
      <c r="M26" s="7"/>
      <c r="N26" s="304"/>
      <c r="O26" s="28"/>
      <c r="P26" s="134"/>
      <c r="Q26" s="26"/>
      <c r="R26" s="140"/>
      <c r="S26" s="426"/>
      <c r="T26" s="7"/>
      <c r="U26" s="7"/>
      <c r="V26" s="7"/>
    </row>
    <row r="27" spans="1:22" ht="15.75" customHeight="1" thickBot="1" x14ac:dyDescent="0.3">
      <c r="A27" s="276"/>
      <c r="B27" s="276"/>
      <c r="C27" s="276"/>
      <c r="D27" s="276">
        <f>SUM(G7:G23)</f>
        <v>301162.78999999998</v>
      </c>
      <c r="E27" s="276"/>
      <c r="F27" s="276" t="s">
        <v>68</v>
      </c>
      <c r="G27" s="246"/>
      <c r="H27" s="246"/>
      <c r="I27" s="667" t="s">
        <v>18</v>
      </c>
      <c r="J27" s="668"/>
      <c r="K27" s="668"/>
      <c r="L27" s="668"/>
      <c r="M27" s="668"/>
      <c r="N27" s="669"/>
      <c r="O27" s="669"/>
      <c r="P27" s="574">
        <f>P10+P12+P13+P14+P15+P16+P17+P18+P19+P7+P8+P9+P20+P22+P23+P24+P25+P26+P21</f>
        <v>1268815.78</v>
      </c>
      <c r="Q27" s="574">
        <f t="shared" ref="Q27:R27" si="0">Q10+Q12+Q13+Q14+Q15+Q16+Q17+Q18+Q19+Q7+Q8+Q9+Q20+Q22+Q23+Q24+Q25+Q26+Q21</f>
        <v>0</v>
      </c>
      <c r="R27" s="574">
        <f t="shared" si="0"/>
        <v>1268815.78</v>
      </c>
      <c r="S27" s="567">
        <f t="shared" ref="S27" si="1">S10+S12+S13+S14+S15+S16+S17+S18+S19+S7+S8+S9+S20+S22+S23+S24+S25+S26</f>
        <v>0</v>
      </c>
      <c r="T27" s="7"/>
      <c r="U27" s="7"/>
      <c r="V27" s="7"/>
    </row>
    <row r="28" spans="1:22" ht="15.75" customHeight="1" x14ac:dyDescent="0.25">
      <c r="A28" s="276"/>
      <c r="B28" s="276"/>
      <c r="C28" s="276"/>
      <c r="D28" s="276"/>
      <c r="E28" s="276"/>
      <c r="F28" s="276"/>
      <c r="G28" s="276"/>
      <c r="H28" s="276"/>
      <c r="I28" s="221">
        <v>1</v>
      </c>
      <c r="J28" s="664" t="s">
        <v>71</v>
      </c>
      <c r="K28" s="158" t="s">
        <v>117</v>
      </c>
      <c r="L28" s="158" t="s">
        <v>116</v>
      </c>
      <c r="M28" s="158" t="s">
        <v>140</v>
      </c>
      <c r="N28" s="384" t="s">
        <v>1</v>
      </c>
      <c r="O28" s="37" t="s">
        <v>142</v>
      </c>
      <c r="P28" s="122">
        <v>98933.1</v>
      </c>
      <c r="Q28" s="438"/>
      <c r="R28" s="122">
        <v>98933.1</v>
      </c>
      <c r="S28" s="632"/>
      <c r="T28" s="7"/>
      <c r="U28" s="7"/>
      <c r="V28" s="7"/>
    </row>
    <row r="29" spans="1:22" ht="15.75" customHeight="1" thickBot="1" x14ac:dyDescent="0.3">
      <c r="A29" s="306"/>
      <c r="B29" s="306"/>
      <c r="C29" s="306"/>
      <c r="D29" s="306"/>
      <c r="E29" s="306"/>
      <c r="F29" s="306"/>
      <c r="G29" s="306"/>
      <c r="H29" s="306"/>
      <c r="I29" s="307"/>
      <c r="J29" s="665"/>
      <c r="K29" s="305" t="s">
        <v>141</v>
      </c>
      <c r="L29" s="305"/>
      <c r="M29" s="305"/>
      <c r="N29" s="301" t="s">
        <v>1</v>
      </c>
      <c r="O29" s="27" t="s">
        <v>143</v>
      </c>
      <c r="P29" s="109">
        <v>1534065.09</v>
      </c>
      <c r="Q29" s="560"/>
      <c r="R29" s="109">
        <v>1534065.09</v>
      </c>
      <c r="S29" s="633"/>
      <c r="T29" s="7"/>
      <c r="U29" s="41"/>
      <c r="V29" s="7"/>
    </row>
    <row r="30" spans="1:22" ht="15.75" customHeight="1" thickBot="1" x14ac:dyDescent="0.3">
      <c r="A30" s="88"/>
      <c r="B30" s="49"/>
      <c r="C30" s="8"/>
      <c r="D30" s="64"/>
      <c r="E30" s="271" t="s">
        <v>1</v>
      </c>
      <c r="F30" s="27" t="s">
        <v>47</v>
      </c>
      <c r="G30" s="68">
        <v>3232.4</v>
      </c>
      <c r="I30" s="645"/>
      <c r="J30" s="674"/>
      <c r="K30" s="357"/>
      <c r="L30" s="299"/>
      <c r="M30" s="647"/>
      <c r="N30" s="301" t="s">
        <v>1</v>
      </c>
      <c r="O30" s="27" t="s">
        <v>144</v>
      </c>
      <c r="P30" s="109">
        <v>363942.83</v>
      </c>
      <c r="Q30" s="438"/>
      <c r="R30" s="109">
        <v>363942.83</v>
      </c>
      <c r="S30" s="632"/>
      <c r="T30" s="7"/>
      <c r="U30" s="7"/>
      <c r="V30" s="7"/>
    </row>
    <row r="31" spans="1:22" ht="15.75" customHeight="1" thickBot="1" x14ac:dyDescent="0.3">
      <c r="A31" s="88"/>
      <c r="B31" s="49"/>
      <c r="C31" s="8"/>
      <c r="D31" s="64"/>
      <c r="E31" s="269" t="s">
        <v>31</v>
      </c>
      <c r="F31" s="24" t="s">
        <v>49</v>
      </c>
      <c r="G31" s="91">
        <v>1219.1300000000001</v>
      </c>
      <c r="I31" s="645"/>
      <c r="J31" s="666"/>
      <c r="K31" s="187"/>
      <c r="L31" s="26"/>
      <c r="M31" s="26"/>
      <c r="N31" s="385" t="s">
        <v>1</v>
      </c>
      <c r="O31" s="28" t="s">
        <v>145</v>
      </c>
      <c r="P31" s="112">
        <v>247372.94</v>
      </c>
      <c r="Q31" s="560"/>
      <c r="R31" s="112">
        <v>247372.94</v>
      </c>
      <c r="S31" s="504"/>
      <c r="T31" s="7"/>
      <c r="U31" s="7"/>
      <c r="V31" s="7"/>
    </row>
    <row r="32" spans="1:22" ht="15.75" customHeight="1" x14ac:dyDescent="0.25">
      <c r="A32" s="79"/>
      <c r="B32" s="89"/>
      <c r="C32" s="270"/>
      <c r="D32" s="90"/>
      <c r="E32" s="271" t="s">
        <v>31</v>
      </c>
      <c r="F32" s="27" t="s">
        <v>48</v>
      </c>
      <c r="G32" s="68">
        <v>529.24</v>
      </c>
      <c r="I32" s="644">
        <v>2</v>
      </c>
      <c r="J32" s="664" t="s">
        <v>71</v>
      </c>
      <c r="K32" s="156" t="s">
        <v>117</v>
      </c>
      <c r="L32" s="158" t="s">
        <v>137</v>
      </c>
      <c r="M32" s="158" t="s">
        <v>138</v>
      </c>
      <c r="N32" s="9" t="s">
        <v>1</v>
      </c>
      <c r="O32" s="155" t="s">
        <v>146</v>
      </c>
      <c r="P32" s="17">
        <v>85024</v>
      </c>
      <c r="Q32" s="92"/>
      <c r="R32" s="17">
        <v>85024</v>
      </c>
      <c r="S32" s="504"/>
      <c r="T32" s="7"/>
      <c r="U32" s="7"/>
      <c r="V32" s="7"/>
    </row>
    <row r="33" spans="1:22" ht="15.75" customHeight="1" thickBot="1" x14ac:dyDescent="0.3">
      <c r="A33" s="467"/>
      <c r="B33" s="106"/>
      <c r="C33" s="7"/>
      <c r="D33" s="7"/>
      <c r="E33" s="7"/>
      <c r="F33" s="38"/>
      <c r="G33" s="143"/>
      <c r="I33" s="645"/>
      <c r="J33" s="665"/>
      <c r="K33" s="157" t="s">
        <v>139</v>
      </c>
      <c r="L33" s="140"/>
      <c r="M33" s="140"/>
      <c r="N33" s="522"/>
      <c r="O33" s="97"/>
      <c r="P33" s="140"/>
      <c r="Q33" s="11"/>
      <c r="R33" s="140"/>
      <c r="S33" s="634"/>
      <c r="T33" s="7"/>
      <c r="U33" s="7"/>
      <c r="V33" s="7"/>
    </row>
    <row r="34" spans="1:22" ht="15.75" hidden="1" customHeight="1" thickBot="1" x14ac:dyDescent="0.3">
      <c r="A34" s="449"/>
      <c r="B34" s="106"/>
      <c r="C34" s="7"/>
      <c r="D34" s="7"/>
      <c r="E34" s="7"/>
      <c r="F34" s="38"/>
      <c r="G34" s="143"/>
      <c r="I34" s="643"/>
      <c r="J34" s="510"/>
      <c r="K34" s="305"/>
      <c r="L34" s="305"/>
      <c r="M34" s="305"/>
      <c r="N34" s="64"/>
      <c r="O34" s="164"/>
      <c r="P34" s="305"/>
      <c r="Q34" s="10"/>
      <c r="R34" s="305"/>
      <c r="S34" s="505"/>
      <c r="T34" s="7"/>
      <c r="U34" s="7"/>
      <c r="V34" s="7"/>
    </row>
    <row r="35" spans="1:22" ht="15.75" customHeight="1" x14ac:dyDescent="0.25">
      <c r="A35" s="513"/>
      <c r="B35" s="106"/>
      <c r="C35" s="7"/>
      <c r="D35" s="7"/>
      <c r="E35" s="7"/>
      <c r="F35" s="38"/>
      <c r="G35" s="143"/>
      <c r="I35" s="509">
        <v>3</v>
      </c>
      <c r="J35" s="664" t="s">
        <v>71</v>
      </c>
      <c r="K35" s="156" t="s">
        <v>117</v>
      </c>
      <c r="L35" s="158" t="s">
        <v>115</v>
      </c>
      <c r="M35" s="158" t="s">
        <v>126</v>
      </c>
      <c r="N35" s="646" t="s">
        <v>1</v>
      </c>
      <c r="O35" s="365" t="s">
        <v>147</v>
      </c>
      <c r="P35" s="384">
        <v>226.31</v>
      </c>
      <c r="Q35" s="648"/>
      <c r="R35" s="406">
        <v>226.31</v>
      </c>
      <c r="S35" s="205"/>
      <c r="T35" s="7"/>
      <c r="U35" s="7"/>
      <c r="V35" s="7"/>
    </row>
    <row r="36" spans="1:22" ht="15.75" customHeight="1" x14ac:dyDescent="0.25">
      <c r="A36" s="513"/>
      <c r="B36" s="106"/>
      <c r="C36" s="7"/>
      <c r="D36" s="7"/>
      <c r="E36" s="7"/>
      <c r="F36" s="38"/>
      <c r="G36" s="143"/>
      <c r="I36" s="509"/>
      <c r="J36" s="665"/>
      <c r="K36" s="160" t="s">
        <v>127</v>
      </c>
      <c r="L36" s="305"/>
      <c r="M36" s="305"/>
      <c r="N36" s="646" t="s">
        <v>1</v>
      </c>
      <c r="O36" s="365" t="s">
        <v>148</v>
      </c>
      <c r="P36" s="646">
        <v>264.14</v>
      </c>
      <c r="Q36" s="405"/>
      <c r="R36" s="383">
        <v>264.14</v>
      </c>
      <c r="S36" s="204"/>
      <c r="T36" s="7"/>
      <c r="U36" s="7"/>
      <c r="V36" s="7"/>
    </row>
    <row r="37" spans="1:22" ht="15.75" customHeight="1" thickBot="1" x14ac:dyDescent="0.3">
      <c r="A37" s="513"/>
      <c r="B37" s="106"/>
      <c r="C37" s="7"/>
      <c r="D37" s="7"/>
      <c r="E37" s="7"/>
      <c r="F37" s="38"/>
      <c r="G37" s="143"/>
      <c r="I37" s="509"/>
      <c r="J37" s="508"/>
      <c r="K37" s="305"/>
      <c r="L37" s="305"/>
      <c r="M37" s="305"/>
      <c r="N37" s="646" t="s">
        <v>1</v>
      </c>
      <c r="O37" s="365" t="s">
        <v>149</v>
      </c>
      <c r="P37" s="646">
        <v>190.63</v>
      </c>
      <c r="Q37" s="405"/>
      <c r="R37" s="383">
        <v>190.63</v>
      </c>
      <c r="S37" s="204"/>
      <c r="T37" s="7"/>
      <c r="U37" s="7"/>
      <c r="V37" s="7"/>
    </row>
    <row r="38" spans="1:22" ht="15.75" hidden="1" customHeight="1" x14ac:dyDescent="0.25">
      <c r="A38" s="276"/>
      <c r="B38" s="106"/>
      <c r="C38" s="7"/>
      <c r="D38" s="7"/>
      <c r="E38" s="7"/>
      <c r="F38" s="38"/>
      <c r="G38" s="143"/>
      <c r="I38" s="508"/>
      <c r="J38" s="514"/>
      <c r="K38" s="305"/>
      <c r="L38" s="305"/>
      <c r="M38" s="305"/>
      <c r="N38" s="301"/>
      <c r="O38" s="365"/>
      <c r="P38" s="558"/>
      <c r="Q38" s="629"/>
      <c r="R38" s="558"/>
      <c r="S38" s="204"/>
      <c r="T38" s="7"/>
      <c r="U38" s="7"/>
      <c r="V38" s="7"/>
    </row>
    <row r="39" spans="1:22" ht="15.75" hidden="1" customHeight="1" x14ac:dyDescent="0.25">
      <c r="A39" s="513"/>
      <c r="B39" s="106"/>
      <c r="C39" s="7"/>
      <c r="D39" s="7"/>
      <c r="E39" s="7"/>
      <c r="F39" s="38"/>
      <c r="G39" s="143"/>
      <c r="I39" s="508"/>
      <c r="J39" s="514"/>
      <c r="K39" s="305"/>
      <c r="L39" s="305"/>
      <c r="M39" s="305"/>
      <c r="N39" s="385"/>
      <c r="O39" s="391"/>
      <c r="P39" s="298"/>
      <c r="Q39" s="630"/>
      <c r="R39" s="298"/>
      <c r="S39" s="204"/>
      <c r="T39" s="7"/>
      <c r="U39" s="7"/>
      <c r="V39" s="7"/>
    </row>
    <row r="40" spans="1:22" ht="15.75" hidden="1" customHeight="1" thickBot="1" x14ac:dyDescent="0.3">
      <c r="A40" s="276"/>
      <c r="B40" s="106"/>
      <c r="C40" s="7"/>
      <c r="D40" s="7"/>
      <c r="E40" s="7"/>
      <c r="F40" s="38"/>
      <c r="G40" s="143"/>
      <c r="I40" s="510"/>
      <c r="J40" s="510"/>
      <c r="K40" s="140"/>
      <c r="L40" s="140"/>
      <c r="M40" s="140"/>
      <c r="N40" s="304"/>
      <c r="O40" s="390"/>
      <c r="P40" s="431"/>
      <c r="Q40" s="631"/>
      <c r="R40" s="431"/>
      <c r="S40" s="206"/>
      <c r="T40" s="7"/>
      <c r="U40" s="7"/>
      <c r="V40" s="7"/>
    </row>
    <row r="41" spans="1:22" ht="15.75" customHeight="1" x14ac:dyDescent="0.25">
      <c r="A41" s="513"/>
      <c r="B41" s="106"/>
      <c r="C41" s="7"/>
      <c r="D41" s="7"/>
      <c r="E41" s="7"/>
      <c r="F41" s="38"/>
      <c r="G41" s="143"/>
      <c r="I41" s="521">
        <v>4</v>
      </c>
      <c r="J41" s="664" t="s">
        <v>71</v>
      </c>
      <c r="K41" s="158" t="s">
        <v>117</v>
      </c>
      <c r="L41" s="158" t="s">
        <v>130</v>
      </c>
      <c r="M41" s="158" t="s">
        <v>131</v>
      </c>
      <c r="N41" s="301" t="s">
        <v>1</v>
      </c>
      <c r="O41" s="365" t="s">
        <v>150</v>
      </c>
      <c r="P41" s="646">
        <v>462.06</v>
      </c>
      <c r="Q41" s="457"/>
      <c r="R41" s="383">
        <v>462.06</v>
      </c>
      <c r="S41" s="204"/>
      <c r="T41" s="7"/>
      <c r="U41" s="7"/>
      <c r="V41" s="7"/>
    </row>
    <row r="42" spans="1:22" ht="15.75" customHeight="1" x14ac:dyDescent="0.25">
      <c r="A42" s="513"/>
      <c r="B42" s="106"/>
      <c r="C42" s="7"/>
      <c r="D42" s="7"/>
      <c r="E42" s="7"/>
      <c r="F42" s="38"/>
      <c r="G42" s="143"/>
      <c r="I42" s="508"/>
      <c r="J42" s="665"/>
      <c r="K42" s="305" t="s">
        <v>132</v>
      </c>
      <c r="L42" s="305"/>
      <c r="M42" s="305"/>
      <c r="N42" s="301"/>
      <c r="O42" s="365"/>
      <c r="P42" s="301"/>
      <c r="Q42" s="457"/>
      <c r="R42" s="407"/>
      <c r="S42" s="204"/>
      <c r="T42" s="7"/>
      <c r="U42" s="7"/>
      <c r="V42" s="7"/>
    </row>
    <row r="43" spans="1:22" ht="15.75" customHeight="1" thickBot="1" x14ac:dyDescent="0.3">
      <c r="A43" s="513"/>
      <c r="B43" s="106"/>
      <c r="C43" s="7"/>
      <c r="D43" s="7"/>
      <c r="E43" s="7"/>
      <c r="F43" s="38"/>
      <c r="G43" s="143"/>
      <c r="I43" s="510"/>
      <c r="J43" s="510"/>
      <c r="K43" s="140"/>
      <c r="L43" s="140"/>
      <c r="M43" s="11"/>
      <c r="N43" s="301"/>
      <c r="O43" s="365"/>
      <c r="P43" s="304"/>
      <c r="Q43" s="496"/>
      <c r="R43" s="408"/>
      <c r="S43" s="291"/>
      <c r="T43" s="7"/>
      <c r="U43" s="7"/>
      <c r="V43" s="7"/>
    </row>
    <row r="44" spans="1:22" ht="15.75" customHeight="1" x14ac:dyDescent="0.25">
      <c r="A44" s="513"/>
      <c r="B44" s="106"/>
      <c r="C44" s="7"/>
      <c r="D44" s="7"/>
      <c r="E44" s="7"/>
      <c r="F44" s="38"/>
      <c r="G44" s="143"/>
      <c r="I44" s="521">
        <v>5</v>
      </c>
      <c r="J44" s="664" t="s">
        <v>71</v>
      </c>
      <c r="K44" s="156" t="s">
        <v>113</v>
      </c>
      <c r="L44" s="158" t="s">
        <v>116</v>
      </c>
      <c r="M44" s="158" t="s">
        <v>118</v>
      </c>
      <c r="N44" s="384" t="s">
        <v>1</v>
      </c>
      <c r="O44" s="36" t="s">
        <v>120</v>
      </c>
      <c r="P44" s="654">
        <v>1573605.78</v>
      </c>
      <c r="Q44" s="649">
        <f>P44-R44</f>
        <v>1073605.78</v>
      </c>
      <c r="R44" s="650">
        <v>500000</v>
      </c>
      <c r="S44" s="632"/>
      <c r="T44" s="7"/>
      <c r="U44" s="7"/>
      <c r="V44" s="7"/>
    </row>
    <row r="45" spans="1:22" ht="15.75" customHeight="1" thickBot="1" x14ac:dyDescent="0.3">
      <c r="A45" s="513"/>
      <c r="B45" s="106"/>
      <c r="C45" s="7"/>
      <c r="D45" s="7"/>
      <c r="E45" s="7"/>
      <c r="F45" s="38"/>
      <c r="G45" s="143"/>
      <c r="I45" s="510"/>
      <c r="J45" s="665"/>
      <c r="K45" s="157" t="s">
        <v>119</v>
      </c>
      <c r="L45" s="140"/>
      <c r="M45" s="140"/>
      <c r="N45" s="522"/>
      <c r="O45" s="97"/>
      <c r="P45" s="651"/>
      <c r="Q45" s="652"/>
      <c r="R45" s="653"/>
      <c r="S45" s="291"/>
      <c r="T45" s="7"/>
      <c r="U45" s="7"/>
      <c r="V45" s="7"/>
    </row>
    <row r="46" spans="1:22" ht="15.75" customHeight="1" x14ac:dyDescent="0.25">
      <c r="A46" s="513"/>
      <c r="B46" s="106"/>
      <c r="C46" s="7"/>
      <c r="D46" s="7"/>
      <c r="E46" s="7"/>
      <c r="F46" s="38"/>
      <c r="G46" s="143"/>
      <c r="I46" s="521">
        <v>6</v>
      </c>
      <c r="J46" s="664" t="s">
        <v>71</v>
      </c>
      <c r="K46" s="158" t="s">
        <v>117</v>
      </c>
      <c r="L46" s="158" t="s">
        <v>97</v>
      </c>
      <c r="M46" s="158" t="s">
        <v>128</v>
      </c>
      <c r="N46" s="384" t="s">
        <v>1</v>
      </c>
      <c r="O46" s="416" t="s">
        <v>151</v>
      </c>
      <c r="P46" s="384">
        <v>62082.74</v>
      </c>
      <c r="Q46" s="438"/>
      <c r="R46" s="406">
        <v>62082.74</v>
      </c>
      <c r="S46" s="231"/>
      <c r="T46" s="7"/>
      <c r="U46" s="7"/>
      <c r="V46" s="7"/>
    </row>
    <row r="47" spans="1:22" ht="15.75" customHeight="1" thickBot="1" x14ac:dyDescent="0.3">
      <c r="A47" s="659"/>
      <c r="B47" s="106"/>
      <c r="C47" s="7"/>
      <c r="D47" s="7"/>
      <c r="E47" s="7"/>
      <c r="F47" s="38"/>
      <c r="G47" s="143"/>
      <c r="I47" s="656"/>
      <c r="J47" s="665"/>
      <c r="K47" s="305" t="s">
        <v>129</v>
      </c>
      <c r="L47" s="305"/>
      <c r="M47" s="305"/>
      <c r="N47" s="382"/>
      <c r="O47" s="234"/>
      <c r="P47" s="178"/>
      <c r="Q47" s="142"/>
      <c r="R47" s="417"/>
      <c r="S47" s="231"/>
      <c r="T47" s="7"/>
      <c r="U47" s="7"/>
      <c r="V47" s="7"/>
    </row>
    <row r="48" spans="1:22" ht="15.75" hidden="1" customHeight="1" x14ac:dyDescent="0.25">
      <c r="A48" s="659"/>
      <c r="B48" s="106"/>
      <c r="C48" s="7"/>
      <c r="D48" s="7"/>
      <c r="E48" s="7"/>
      <c r="F48" s="38"/>
      <c r="G48" s="143"/>
      <c r="I48" s="657"/>
      <c r="J48" s="665"/>
      <c r="K48" s="305"/>
      <c r="L48" s="305"/>
      <c r="M48" s="305"/>
      <c r="N48" s="382"/>
      <c r="O48" s="234"/>
      <c r="P48" s="178"/>
      <c r="Q48" s="142"/>
      <c r="R48" s="417"/>
      <c r="S48" s="231"/>
      <c r="T48" s="7"/>
      <c r="U48" s="7"/>
      <c r="V48" s="7"/>
    </row>
    <row r="49" spans="1:23" ht="15.75" hidden="1" customHeight="1" x14ac:dyDescent="0.25">
      <c r="A49" s="659"/>
      <c r="B49" s="106"/>
      <c r="C49" s="7"/>
      <c r="D49" s="7"/>
      <c r="E49" s="7"/>
      <c r="F49" s="38"/>
      <c r="G49" s="143"/>
      <c r="I49" s="657"/>
      <c r="J49" s="665"/>
      <c r="K49" s="305"/>
      <c r="L49" s="305"/>
      <c r="M49" s="305"/>
      <c r="N49" s="382"/>
      <c r="O49" s="234"/>
      <c r="P49" s="178"/>
      <c r="Q49" s="142"/>
      <c r="R49" s="417"/>
      <c r="S49" s="231"/>
      <c r="T49" s="7"/>
      <c r="U49" s="7"/>
      <c r="V49" s="7"/>
    </row>
    <row r="50" spans="1:23" ht="15.75" hidden="1" customHeight="1" x14ac:dyDescent="0.25">
      <c r="A50" s="659"/>
      <c r="B50" s="106"/>
      <c r="C50" s="7"/>
      <c r="D50" s="7"/>
      <c r="E50" s="7"/>
      <c r="F50" s="38"/>
      <c r="G50" s="143"/>
      <c r="I50" s="657"/>
      <c r="J50" s="665"/>
      <c r="K50" s="305"/>
      <c r="L50" s="305"/>
      <c r="M50" s="305"/>
      <c r="N50" s="382"/>
      <c r="O50" s="234"/>
      <c r="P50" s="178"/>
      <c r="Q50" s="142"/>
      <c r="R50" s="417"/>
      <c r="S50" s="231"/>
      <c r="T50" s="7"/>
      <c r="U50" s="7"/>
      <c r="V50" s="7"/>
    </row>
    <row r="51" spans="1:23" ht="15.75" hidden="1" customHeight="1" x14ac:dyDescent="0.25">
      <c r="A51" s="659"/>
      <c r="B51" s="106"/>
      <c r="C51" s="7"/>
      <c r="D51" s="7"/>
      <c r="E51" s="7"/>
      <c r="F51" s="38"/>
      <c r="G51" s="143"/>
      <c r="I51" s="657"/>
      <c r="J51" s="665"/>
      <c r="K51" s="305"/>
      <c r="L51" s="305"/>
      <c r="M51" s="305"/>
      <c r="N51" s="382"/>
      <c r="O51" s="234"/>
      <c r="P51" s="178"/>
      <c r="Q51" s="142"/>
      <c r="R51" s="417"/>
      <c r="S51" s="231"/>
      <c r="T51" s="7"/>
      <c r="U51" s="7"/>
      <c r="V51" s="7"/>
    </row>
    <row r="52" spans="1:23" ht="15.75" hidden="1" customHeight="1" x14ac:dyDescent="0.25">
      <c r="A52" s="659"/>
      <c r="B52" s="106"/>
      <c r="C52" s="7"/>
      <c r="D52" s="7"/>
      <c r="E52" s="7"/>
      <c r="F52" s="38"/>
      <c r="G52" s="143"/>
      <c r="I52" s="657"/>
      <c r="J52" s="665"/>
      <c r="K52" s="305"/>
      <c r="L52" s="305"/>
      <c r="M52" s="305"/>
      <c r="N52" s="382"/>
      <c r="O52" s="234"/>
      <c r="P52" s="178"/>
      <c r="Q52" s="142"/>
      <c r="R52" s="417"/>
      <c r="S52" s="231"/>
      <c r="T52" s="7"/>
      <c r="U52" s="7"/>
      <c r="V52" s="7"/>
    </row>
    <row r="53" spans="1:23" ht="15.75" hidden="1" customHeight="1" x14ac:dyDescent="0.25">
      <c r="A53" s="659"/>
      <c r="B53" s="106"/>
      <c r="C53" s="7"/>
      <c r="D53" s="7"/>
      <c r="E53" s="7"/>
      <c r="F53" s="38"/>
      <c r="G53" s="143"/>
      <c r="I53" s="657"/>
      <c r="J53" s="665"/>
      <c r="K53" s="305"/>
      <c r="L53" s="305"/>
      <c r="M53" s="305"/>
      <c r="N53" s="382"/>
      <c r="O53" s="234"/>
      <c r="P53" s="178"/>
      <c r="Q53" s="142"/>
      <c r="R53" s="417"/>
      <c r="S53" s="231"/>
      <c r="T53" s="7"/>
      <c r="U53" s="7"/>
      <c r="V53" s="7"/>
    </row>
    <row r="54" spans="1:23" ht="15.75" hidden="1" customHeight="1" x14ac:dyDescent="0.25">
      <c r="A54" s="659"/>
      <c r="B54" s="106"/>
      <c r="C54" s="7"/>
      <c r="D54" s="7"/>
      <c r="E54" s="7"/>
      <c r="F54" s="38"/>
      <c r="G54" s="143"/>
      <c r="I54" s="657"/>
      <c r="J54" s="665"/>
      <c r="K54" s="305"/>
      <c r="L54" s="305"/>
      <c r="M54" s="305"/>
      <c r="N54" s="382"/>
      <c r="O54" s="234"/>
      <c r="P54" s="178"/>
      <c r="Q54" s="142"/>
      <c r="R54" s="417"/>
      <c r="S54" s="231"/>
      <c r="T54" s="7"/>
      <c r="U54" s="7"/>
      <c r="V54" s="7"/>
    </row>
    <row r="55" spans="1:23" ht="15.75" hidden="1" customHeight="1" x14ac:dyDescent="0.25">
      <c r="A55" s="659"/>
      <c r="B55" s="106"/>
      <c r="C55" s="7"/>
      <c r="D55" s="7"/>
      <c r="E55" s="7"/>
      <c r="F55" s="38"/>
      <c r="G55" s="143"/>
      <c r="I55" s="657"/>
      <c r="J55" s="665"/>
      <c r="K55" s="305"/>
      <c r="L55" s="305"/>
      <c r="M55" s="305"/>
      <c r="N55" s="506"/>
      <c r="O55" s="164"/>
      <c r="P55" s="178"/>
      <c r="Q55" s="142"/>
      <c r="R55" s="417"/>
      <c r="S55" s="231"/>
      <c r="T55" s="7"/>
      <c r="U55" s="7"/>
      <c r="V55" s="7"/>
    </row>
    <row r="56" spans="1:23" ht="15.75" customHeight="1" x14ac:dyDescent="0.25">
      <c r="A56" s="498"/>
      <c r="B56" s="106"/>
      <c r="C56" s="7"/>
      <c r="D56" s="7"/>
      <c r="E56" s="7"/>
      <c r="F56" s="38"/>
      <c r="G56" s="143"/>
      <c r="I56" s="502">
        <v>6</v>
      </c>
      <c r="J56" s="664" t="s">
        <v>71</v>
      </c>
      <c r="K56" s="158" t="s">
        <v>117</v>
      </c>
      <c r="L56" s="158" t="s">
        <v>123</v>
      </c>
      <c r="M56" s="158" t="s">
        <v>124</v>
      </c>
      <c r="N56" s="384" t="s">
        <v>1</v>
      </c>
      <c r="O56" s="37" t="s">
        <v>186</v>
      </c>
      <c r="P56" s="122">
        <v>37436.18</v>
      </c>
      <c r="Q56" s="648"/>
      <c r="R56" s="406">
        <v>37436.18</v>
      </c>
      <c r="S56" s="632"/>
      <c r="T56" s="7"/>
      <c r="U56" s="7"/>
      <c r="V56" s="7"/>
    </row>
    <row r="57" spans="1:23" ht="15.75" customHeight="1" x14ac:dyDescent="0.25">
      <c r="A57" s="498"/>
      <c r="B57" s="106"/>
      <c r="C57" s="7"/>
      <c r="D57" s="7"/>
      <c r="E57" s="7"/>
      <c r="F57" s="38"/>
      <c r="G57" s="143"/>
      <c r="I57" s="500"/>
      <c r="J57" s="665"/>
      <c r="K57" s="305" t="s">
        <v>125</v>
      </c>
      <c r="L57" s="305"/>
      <c r="M57" s="305"/>
      <c r="N57" s="10"/>
      <c r="O57" s="7"/>
      <c r="P57" s="305"/>
      <c r="Q57" s="10"/>
      <c r="R57" s="658"/>
      <c r="S57" s="504"/>
      <c r="T57" s="7"/>
      <c r="U57" s="7"/>
      <c r="V57" s="7"/>
    </row>
    <row r="58" spans="1:23" ht="15.75" customHeight="1" thickBot="1" x14ac:dyDescent="0.3">
      <c r="A58" s="498"/>
      <c r="B58" s="106"/>
      <c r="C58" s="7"/>
      <c r="D58" s="7"/>
      <c r="E58" s="7"/>
      <c r="F58" s="38"/>
      <c r="G58" s="143"/>
      <c r="I58" s="501"/>
      <c r="J58" s="666"/>
      <c r="K58" s="364"/>
      <c r="L58" s="364"/>
      <c r="M58" s="127"/>
      <c r="N58" s="304"/>
      <c r="O58" s="390"/>
      <c r="P58" s="433"/>
      <c r="Q58" s="439"/>
      <c r="R58" s="433"/>
      <c r="S58" s="633"/>
      <c r="T58" s="7"/>
      <c r="U58" s="7"/>
      <c r="V58" s="7"/>
    </row>
    <row r="59" spans="1:23" ht="15.75" hidden="1" customHeight="1" x14ac:dyDescent="0.25">
      <c r="A59" s="498"/>
      <c r="B59" s="106"/>
      <c r="C59" s="7"/>
      <c r="D59" s="7"/>
      <c r="E59" s="7"/>
      <c r="F59" s="38"/>
      <c r="G59" s="143"/>
      <c r="I59" s="499">
        <v>7</v>
      </c>
      <c r="J59" s="664" t="s">
        <v>71</v>
      </c>
      <c r="K59" s="156"/>
      <c r="L59" s="158"/>
      <c r="M59" s="158"/>
      <c r="N59" s="548"/>
      <c r="O59" s="36"/>
      <c r="P59" s="19"/>
      <c r="Q59" s="457"/>
      <c r="R59" s="297"/>
      <c r="S59" s="87"/>
      <c r="T59" s="7"/>
      <c r="U59" s="7"/>
      <c r="V59" s="7"/>
    </row>
    <row r="60" spans="1:23" ht="15.75" hidden="1" customHeight="1" thickBot="1" x14ac:dyDescent="0.3">
      <c r="A60" s="498"/>
      <c r="B60" s="106"/>
      <c r="C60" s="7"/>
      <c r="D60" s="7"/>
      <c r="E60" s="7"/>
      <c r="F60" s="38"/>
      <c r="G60" s="143"/>
      <c r="I60" s="500"/>
      <c r="J60" s="665"/>
      <c r="K60" s="157"/>
      <c r="L60" s="140"/>
      <c r="M60" s="140"/>
      <c r="N60" s="109"/>
      <c r="O60" s="365"/>
      <c r="P60" s="547"/>
      <c r="Q60" s="452"/>
      <c r="R60" s="624"/>
      <c r="S60" s="504"/>
      <c r="T60" s="7"/>
      <c r="U60" s="7"/>
      <c r="V60" s="7"/>
    </row>
    <row r="61" spans="1:23" ht="15.75" hidden="1" customHeight="1" thickBot="1" x14ac:dyDescent="0.3">
      <c r="A61" s="498"/>
      <c r="B61" s="106"/>
      <c r="C61" s="7"/>
      <c r="D61" s="7"/>
      <c r="E61" s="7"/>
      <c r="F61" s="38"/>
      <c r="G61" s="143"/>
      <c r="I61" s="501"/>
      <c r="J61" s="666"/>
      <c r="K61" s="364"/>
      <c r="L61" s="364"/>
      <c r="M61" s="364"/>
      <c r="N61" s="74"/>
      <c r="O61" s="390"/>
      <c r="P61" s="433"/>
      <c r="Q61" s="484"/>
      <c r="R61" s="433"/>
      <c r="S61" s="633"/>
      <c r="T61" s="7"/>
      <c r="U61" s="7"/>
      <c r="V61" s="7"/>
      <c r="W61" s="63"/>
    </row>
    <row r="62" spans="1:23" ht="15" customHeight="1" thickBot="1" x14ac:dyDescent="0.3">
      <c r="A62" s="670" t="s">
        <v>19</v>
      </c>
      <c r="B62" s="671"/>
      <c r="C62" s="671"/>
      <c r="D62" s="671"/>
      <c r="E62" s="671"/>
      <c r="F62" s="672"/>
      <c r="G62" s="94">
        <f>SUM(G30:G32)</f>
        <v>4980.7700000000004</v>
      </c>
      <c r="I62" s="667" t="s">
        <v>89</v>
      </c>
      <c r="J62" s="669"/>
      <c r="K62" s="669"/>
      <c r="L62" s="669"/>
      <c r="M62" s="669"/>
      <c r="N62" s="669"/>
      <c r="O62" s="673"/>
      <c r="P62" s="48">
        <f>P28+P29+P30+P31+P32+P35+P36+P37+P41+P44+P46+P56</f>
        <v>4003605.8000000012</v>
      </c>
      <c r="Q62" s="48">
        <f t="shared" ref="Q62:R62" si="2">Q28+Q29+Q30+Q31+Q32+Q35+Q36+Q37+Q41+Q44+Q46+Q56</f>
        <v>1073605.78</v>
      </c>
      <c r="R62" s="48">
        <f t="shared" si="2"/>
        <v>2930000.0200000009</v>
      </c>
      <c r="S62" s="568" t="e">
        <f>S28+S29+S31+S32+S33+S34+S35+S36+S37+S38+S39+S40+S41+S42+S44+S46+#REF!+#REF!+S56+S59</f>
        <v>#REF!</v>
      </c>
      <c r="T62" s="7"/>
      <c r="U62" s="7"/>
      <c r="V62" s="7"/>
      <c r="W62" s="63"/>
    </row>
    <row r="63" spans="1:23" ht="15" hidden="1" customHeight="1" thickBot="1" x14ac:dyDescent="0.3">
      <c r="A63" s="250"/>
      <c r="B63" s="276"/>
      <c r="C63" s="276"/>
      <c r="D63" s="276"/>
      <c r="E63" s="276"/>
      <c r="F63" s="276"/>
      <c r="G63" s="226"/>
      <c r="I63" s="675">
        <v>1</v>
      </c>
      <c r="J63" s="677" t="s">
        <v>67</v>
      </c>
      <c r="K63" s="158"/>
      <c r="L63" s="158"/>
      <c r="M63" s="158"/>
      <c r="N63" s="387"/>
      <c r="O63" s="559"/>
      <c r="P63" s="575"/>
      <c r="Q63" s="569"/>
      <c r="R63" s="624"/>
      <c r="S63" s="634"/>
      <c r="T63" s="7"/>
      <c r="U63" s="7"/>
      <c r="V63" s="7"/>
    </row>
    <row r="64" spans="1:23" ht="15" hidden="1" customHeight="1" thickBot="1" x14ac:dyDescent="0.3">
      <c r="A64" s="250"/>
      <c r="B64" s="276"/>
      <c r="C64" s="276"/>
      <c r="D64" s="276"/>
      <c r="E64" s="276"/>
      <c r="F64" s="276"/>
      <c r="G64" s="226"/>
      <c r="I64" s="676"/>
      <c r="J64" s="678"/>
      <c r="K64" s="140"/>
      <c r="L64" s="140"/>
      <c r="M64" s="140"/>
      <c r="N64" s="140"/>
      <c r="O64" s="11"/>
      <c r="P64" s="98"/>
      <c r="Q64" s="452"/>
      <c r="R64" s="624"/>
      <c r="S64" s="504"/>
      <c r="T64" s="7"/>
      <c r="U64" s="7"/>
      <c r="V64" s="211"/>
    </row>
    <row r="65" spans="1:22" ht="15" hidden="1" customHeight="1" thickBot="1" x14ac:dyDescent="0.3">
      <c r="A65" s="250"/>
      <c r="B65" s="276"/>
      <c r="C65" s="276"/>
      <c r="D65" s="276"/>
      <c r="E65" s="276"/>
      <c r="F65" s="276"/>
      <c r="G65" s="226"/>
      <c r="I65" s="216">
        <v>1</v>
      </c>
      <c r="J65" s="679" t="s">
        <v>67</v>
      </c>
      <c r="K65" s="156"/>
      <c r="L65" s="158"/>
      <c r="M65" s="158"/>
      <c r="N65" s="156"/>
      <c r="O65" s="165"/>
      <c r="P65" s="159"/>
      <c r="Q65" s="452"/>
      <c r="R65" s="624"/>
      <c r="S65" s="504"/>
      <c r="T65" s="7"/>
      <c r="U65" s="7"/>
      <c r="V65" s="211"/>
    </row>
    <row r="66" spans="1:22" ht="15" hidden="1" customHeight="1" thickBot="1" x14ac:dyDescent="0.3">
      <c r="A66" s="250"/>
      <c r="B66" s="276"/>
      <c r="C66" s="276"/>
      <c r="D66" s="276"/>
      <c r="E66" s="276"/>
      <c r="F66" s="276"/>
      <c r="G66" s="226"/>
      <c r="I66" s="284"/>
      <c r="J66" s="680"/>
      <c r="K66" s="160"/>
      <c r="L66" s="305"/>
      <c r="M66" s="305"/>
      <c r="N66" s="305"/>
      <c r="O66" s="10"/>
      <c r="P66" s="162"/>
      <c r="Q66" s="452"/>
      <c r="R66" s="624"/>
      <c r="S66" s="504"/>
      <c r="T66" s="7"/>
      <c r="U66" s="7"/>
      <c r="V66" s="211"/>
    </row>
    <row r="67" spans="1:22" ht="15" hidden="1" customHeight="1" thickBot="1" x14ac:dyDescent="0.3">
      <c r="A67" s="250"/>
      <c r="B67" s="276"/>
      <c r="C67" s="276"/>
      <c r="D67" s="276"/>
      <c r="E67" s="276"/>
      <c r="F67" s="276"/>
      <c r="G67" s="226"/>
      <c r="I67" s="285"/>
      <c r="J67" s="681"/>
      <c r="K67" s="156"/>
      <c r="L67" s="158"/>
      <c r="M67" s="158"/>
      <c r="N67" s="156"/>
      <c r="O67" s="421"/>
      <c r="P67" s="159"/>
      <c r="Q67" s="452"/>
      <c r="R67" s="624"/>
      <c r="S67" s="504"/>
      <c r="T67" s="7"/>
      <c r="U67" s="7"/>
      <c r="V67" s="211"/>
    </row>
    <row r="68" spans="1:22" ht="15.75" hidden="1" customHeight="1" thickBot="1" x14ac:dyDescent="0.3">
      <c r="A68" s="95">
        <v>1</v>
      </c>
      <c r="B68" s="70" t="s">
        <v>51</v>
      </c>
      <c r="C68" s="34" t="s">
        <v>16</v>
      </c>
      <c r="D68" s="92" t="s">
        <v>52</v>
      </c>
      <c r="E68" s="23" t="s">
        <v>1</v>
      </c>
      <c r="F68" s="155" t="s">
        <v>50</v>
      </c>
      <c r="G68" s="52">
        <v>279638.62</v>
      </c>
      <c r="I68" s="222">
        <v>3</v>
      </c>
      <c r="J68" s="688" t="s">
        <v>67</v>
      </c>
      <c r="K68" s="156"/>
      <c r="L68" s="158"/>
      <c r="M68" s="23"/>
      <c r="N68" s="122"/>
      <c r="O68" s="438"/>
      <c r="P68" s="411"/>
      <c r="Q68" s="452"/>
      <c r="R68" s="624"/>
      <c r="S68" s="504"/>
      <c r="T68" s="7"/>
      <c r="U68" s="7"/>
      <c r="V68" s="7"/>
    </row>
    <row r="69" spans="1:22" ht="15.75" hidden="1" customHeight="1" thickBot="1" x14ac:dyDescent="0.3">
      <c r="A69" s="95"/>
      <c r="B69" s="75" t="s">
        <v>53</v>
      </c>
      <c r="C69" s="35"/>
      <c r="D69" s="93"/>
      <c r="E69" s="13"/>
      <c r="F69" s="29"/>
      <c r="G69" s="44"/>
      <c r="I69" s="264"/>
      <c r="J69" s="689"/>
      <c r="K69" s="357"/>
      <c r="L69" s="140"/>
      <c r="M69" s="11"/>
      <c r="N69" s="364"/>
      <c r="O69" s="496"/>
      <c r="P69" s="429"/>
      <c r="Q69" s="452"/>
      <c r="R69" s="624"/>
      <c r="S69" s="504"/>
      <c r="T69" s="7"/>
      <c r="U69" s="7"/>
      <c r="V69" s="7"/>
    </row>
    <row r="70" spans="1:22" ht="15.75" hidden="1" customHeight="1" thickBot="1" x14ac:dyDescent="0.3">
      <c r="A70" s="95"/>
      <c r="B70" s="123"/>
      <c r="C70" s="30"/>
      <c r="D70" s="142"/>
      <c r="E70" s="19"/>
      <c r="F70" s="155"/>
      <c r="G70" s="52"/>
      <c r="I70" s="216">
        <v>2</v>
      </c>
      <c r="J70" s="223" t="s">
        <v>67</v>
      </c>
      <c r="K70" s="156"/>
      <c r="L70" s="158"/>
      <c r="M70" s="158"/>
      <c r="N70" s="682"/>
      <c r="O70" s="421"/>
      <c r="P70" s="159"/>
      <c r="Q70" s="452"/>
      <c r="R70" s="624"/>
      <c r="S70" s="504"/>
      <c r="T70" s="7"/>
      <c r="U70" s="7"/>
      <c r="V70" s="7"/>
    </row>
    <row r="71" spans="1:22" ht="15.75" hidden="1" customHeight="1" thickBot="1" x14ac:dyDescent="0.3">
      <c r="A71" s="95"/>
      <c r="B71" s="123"/>
      <c r="C71" s="30"/>
      <c r="D71" s="142"/>
      <c r="E71" s="19"/>
      <c r="F71" s="155"/>
      <c r="G71" s="52"/>
      <c r="I71" s="258"/>
      <c r="J71" s="288"/>
      <c r="K71" s="160"/>
      <c r="L71" s="305"/>
      <c r="M71" s="305"/>
      <c r="N71" s="684"/>
      <c r="O71" s="10"/>
      <c r="P71" s="162"/>
      <c r="Q71" s="452"/>
      <c r="R71" s="624"/>
      <c r="S71" s="504"/>
      <c r="T71" s="7"/>
      <c r="U71" s="7"/>
      <c r="V71" s="7"/>
    </row>
    <row r="72" spans="1:22" ht="15.75" hidden="1" customHeight="1" thickBot="1" x14ac:dyDescent="0.3">
      <c r="A72" s="199"/>
      <c r="B72" s="106"/>
      <c r="C72" s="30"/>
      <c r="D72" s="142"/>
      <c r="E72" s="19"/>
      <c r="F72" s="155"/>
      <c r="G72" s="52"/>
      <c r="I72" s="281">
        <v>1</v>
      </c>
      <c r="J72" s="685" t="s">
        <v>67</v>
      </c>
      <c r="K72" s="156"/>
      <c r="L72" s="158"/>
      <c r="M72" s="158"/>
      <c r="N72" s="702"/>
      <c r="O72" s="165"/>
      <c r="P72" s="576"/>
      <c r="Q72" s="533"/>
      <c r="R72" s="414"/>
      <c r="S72" s="635"/>
      <c r="T72" s="41"/>
      <c r="U72" s="7"/>
      <c r="V72" s="7"/>
    </row>
    <row r="73" spans="1:22" ht="15.75" hidden="1" thickBot="1" x14ac:dyDescent="0.3">
      <c r="A73" s="199"/>
      <c r="B73" s="106"/>
      <c r="C73" s="30"/>
      <c r="D73" s="142"/>
      <c r="E73" s="19"/>
      <c r="F73" s="155"/>
      <c r="G73" s="52"/>
      <c r="I73" s="283"/>
      <c r="J73" s="701"/>
      <c r="K73" s="157"/>
      <c r="L73" s="140"/>
      <c r="M73" s="140"/>
      <c r="N73" s="703"/>
      <c r="O73" s="11"/>
      <c r="P73" s="98"/>
      <c r="Q73" s="533"/>
      <c r="R73" s="412"/>
      <c r="S73" s="580"/>
      <c r="T73" s="41"/>
      <c r="U73" s="7"/>
      <c r="V73" s="7"/>
    </row>
    <row r="74" spans="1:22" ht="15.75" hidden="1" customHeight="1" thickBot="1" x14ac:dyDescent="0.3">
      <c r="A74" s="156" t="s">
        <v>82</v>
      </c>
      <c r="B74" s="682" t="s">
        <v>29</v>
      </c>
      <c r="C74" s="165" t="s">
        <v>83</v>
      </c>
      <c r="D74" s="202" t="s">
        <v>1</v>
      </c>
      <c r="E74" s="37" t="s">
        <v>84</v>
      </c>
      <c r="F74" s="99">
        <v>42536.12</v>
      </c>
      <c r="G74" s="52"/>
      <c r="I74" s="280"/>
      <c r="J74" s="282"/>
      <c r="K74" s="140"/>
      <c r="L74" s="280"/>
      <c r="M74" s="187"/>
      <c r="N74" s="286"/>
      <c r="O74" s="390"/>
      <c r="P74" s="432"/>
      <c r="Q74" s="452"/>
      <c r="R74" s="412"/>
      <c r="S74" s="504"/>
      <c r="T74" s="41"/>
      <c r="U74" s="7"/>
      <c r="V74" s="7"/>
    </row>
    <row r="75" spans="1:22" ht="15.75" hidden="1" thickBot="1" x14ac:dyDescent="0.3">
      <c r="A75" s="160" t="s">
        <v>85</v>
      </c>
      <c r="B75" s="683"/>
      <c r="C75" s="10"/>
      <c r="D75" s="180" t="s">
        <v>1</v>
      </c>
      <c r="E75" s="27" t="s">
        <v>86</v>
      </c>
      <c r="F75" s="272">
        <v>50049.08</v>
      </c>
      <c r="G75" s="52"/>
      <c r="I75" s="264"/>
      <c r="J75" s="260"/>
      <c r="K75" s="140"/>
      <c r="L75" s="140"/>
      <c r="M75" s="11"/>
      <c r="N75" s="287"/>
      <c r="O75" s="234"/>
      <c r="P75" s="577"/>
      <c r="Q75" s="533"/>
      <c r="R75" s="412"/>
      <c r="S75" s="580"/>
      <c r="T75" s="41"/>
      <c r="U75" s="7"/>
      <c r="V75" s="7"/>
    </row>
    <row r="76" spans="1:22" ht="15.75" hidden="1" customHeight="1" thickBot="1" x14ac:dyDescent="0.3">
      <c r="A76" s="160"/>
      <c r="B76" s="683"/>
      <c r="C76" s="10"/>
      <c r="D76" s="180"/>
      <c r="E76" s="27"/>
      <c r="F76" s="272"/>
      <c r="G76" s="52"/>
      <c r="I76" s="216">
        <v>2</v>
      </c>
      <c r="J76" s="685" t="s">
        <v>67</v>
      </c>
      <c r="K76" s="156"/>
      <c r="L76" s="158"/>
      <c r="M76" s="23"/>
      <c r="N76" s="347"/>
      <c r="O76" s="438"/>
      <c r="P76" s="411"/>
      <c r="Q76" s="570"/>
      <c r="R76" s="624"/>
      <c r="S76" s="504"/>
      <c r="T76" s="7"/>
      <c r="U76" s="7"/>
      <c r="V76" s="7"/>
    </row>
    <row r="77" spans="1:22" ht="15.75" hidden="1" thickBot="1" x14ac:dyDescent="0.3">
      <c r="A77" s="160"/>
      <c r="B77" s="683"/>
      <c r="C77" s="10"/>
      <c r="D77" s="180"/>
      <c r="E77" s="27"/>
      <c r="F77" s="272"/>
      <c r="G77" s="52"/>
      <c r="I77" s="279"/>
      <c r="J77" s="686"/>
      <c r="K77" s="160"/>
      <c r="L77" s="305"/>
      <c r="M77" s="10"/>
      <c r="N77" s="346"/>
      <c r="O77" s="560"/>
      <c r="P77" s="427"/>
      <c r="Q77" s="452"/>
      <c r="R77" s="624"/>
      <c r="S77" s="504"/>
      <c r="T77" s="7"/>
      <c r="U77" s="7"/>
      <c r="V77" s="7"/>
    </row>
    <row r="78" spans="1:22" ht="15.75" hidden="1" customHeight="1" thickBot="1" x14ac:dyDescent="0.3">
      <c r="A78" s="160"/>
      <c r="B78" s="683"/>
      <c r="C78" s="10"/>
      <c r="D78" s="180"/>
      <c r="E78" s="27"/>
      <c r="F78" s="272"/>
      <c r="G78" s="52"/>
      <c r="I78" s="258">
        <v>3</v>
      </c>
      <c r="J78" s="685" t="s">
        <v>67</v>
      </c>
      <c r="K78" s="156"/>
      <c r="L78" s="158"/>
      <c r="M78" s="158"/>
      <c r="N78" s="105"/>
      <c r="O78" s="416"/>
      <c r="P78" s="411"/>
      <c r="Q78" s="452"/>
      <c r="R78" s="624"/>
      <c r="S78" s="504"/>
      <c r="T78" s="7"/>
      <c r="U78" s="7"/>
      <c r="V78" s="7"/>
    </row>
    <row r="79" spans="1:22" ht="15.75" hidden="1" thickBot="1" x14ac:dyDescent="0.3">
      <c r="A79" s="160"/>
      <c r="B79" s="683"/>
      <c r="C79" s="10"/>
      <c r="D79" s="180"/>
      <c r="E79" s="27"/>
      <c r="F79" s="272"/>
      <c r="G79" s="52"/>
      <c r="I79" s="258"/>
      <c r="J79" s="687"/>
      <c r="K79" s="160"/>
      <c r="L79" s="305"/>
      <c r="M79" s="305"/>
      <c r="N79" s="54"/>
      <c r="O79" s="365"/>
      <c r="P79" s="412"/>
      <c r="Q79" s="452"/>
      <c r="R79" s="624"/>
      <c r="S79" s="504"/>
      <c r="T79" s="7"/>
      <c r="U79" s="7"/>
      <c r="V79" s="7"/>
    </row>
    <row r="80" spans="1:22" ht="15.75" hidden="1" customHeight="1" x14ac:dyDescent="0.25">
      <c r="A80" s="141"/>
      <c r="B80" s="684"/>
      <c r="C80" s="178"/>
      <c r="D80" s="180" t="s">
        <v>1</v>
      </c>
      <c r="E80" s="27" t="s">
        <v>87</v>
      </c>
      <c r="F80" s="272">
        <v>25559.19</v>
      </c>
      <c r="G80" s="52">
        <v>315868.13</v>
      </c>
      <c r="I80" s="254">
        <v>4</v>
      </c>
      <c r="J80" s="685" t="s">
        <v>67</v>
      </c>
      <c r="K80" s="156"/>
      <c r="L80" s="156"/>
      <c r="M80" s="158"/>
      <c r="N80" s="259"/>
      <c r="O80" s="165"/>
      <c r="P80" s="159"/>
      <c r="Q80" s="452"/>
      <c r="R80" s="624"/>
      <c r="S80" s="504"/>
      <c r="T80" s="7"/>
      <c r="U80" s="7"/>
      <c r="V80" s="7"/>
    </row>
    <row r="81" spans="1:22" ht="15.75" hidden="1" customHeight="1" thickBot="1" x14ac:dyDescent="0.3">
      <c r="A81" s="140"/>
      <c r="B81" s="140"/>
      <c r="C81" s="11"/>
      <c r="D81" s="198" t="s">
        <v>1</v>
      </c>
      <c r="E81" s="24" t="s">
        <v>88</v>
      </c>
      <c r="F81" s="61">
        <v>40948.89</v>
      </c>
      <c r="G81" s="163"/>
      <c r="I81" s="184"/>
      <c r="J81" s="686"/>
      <c r="K81" s="157"/>
      <c r="L81" s="140"/>
      <c r="M81" s="140"/>
      <c r="N81" s="274"/>
      <c r="O81" s="187"/>
      <c r="P81" s="98"/>
      <c r="Q81" s="452"/>
      <c r="R81" s="624"/>
      <c r="S81" s="504"/>
      <c r="T81" s="7"/>
      <c r="U81" s="7"/>
      <c r="V81" s="7"/>
    </row>
    <row r="82" spans="1:22" ht="15.75" hidden="1" customHeight="1" thickBot="1" x14ac:dyDescent="0.3">
      <c r="A82" s="95"/>
      <c r="B82" s="123"/>
      <c r="C82" s="30"/>
      <c r="D82" s="142"/>
      <c r="E82" s="19"/>
      <c r="F82" s="155"/>
      <c r="G82" s="163"/>
      <c r="I82" s="183"/>
      <c r="J82" s="181"/>
      <c r="K82" s="715"/>
      <c r="L82" s="263"/>
      <c r="M82" s="253"/>
      <c r="N82" s="275"/>
      <c r="O82" s="234"/>
      <c r="P82" s="428"/>
      <c r="Q82" s="452"/>
      <c r="R82" s="624"/>
      <c r="S82" s="504"/>
      <c r="T82" s="7"/>
      <c r="U82" s="7"/>
      <c r="V82" s="7"/>
    </row>
    <row r="83" spans="1:22" ht="16.5" hidden="1" customHeight="1" thickBot="1" x14ac:dyDescent="0.3">
      <c r="A83" s="95"/>
      <c r="B83" s="123"/>
      <c r="C83" s="30"/>
      <c r="D83" s="142"/>
      <c r="E83" s="19"/>
      <c r="F83" s="155"/>
      <c r="G83" s="21"/>
      <c r="I83" s="255"/>
      <c r="J83" s="182"/>
      <c r="K83" s="716"/>
      <c r="L83" s="140"/>
      <c r="M83" s="264"/>
      <c r="N83" s="180"/>
      <c r="O83" s="365"/>
      <c r="P83" s="412"/>
      <c r="Q83" s="452"/>
      <c r="R83" s="624"/>
      <c r="S83" s="504"/>
      <c r="T83" s="7"/>
      <c r="U83" s="7"/>
      <c r="V83" s="7"/>
    </row>
    <row r="84" spans="1:22" ht="15.75" hidden="1" customHeight="1" thickBot="1" x14ac:dyDescent="0.3">
      <c r="A84" s="95">
        <v>2</v>
      </c>
      <c r="B84" s="46" t="s">
        <v>34</v>
      </c>
      <c r="C84" s="34" t="s">
        <v>25</v>
      </c>
      <c r="D84" s="59" t="s">
        <v>54</v>
      </c>
      <c r="E84" s="19" t="s">
        <v>1</v>
      </c>
      <c r="F84" s="155" t="s">
        <v>46</v>
      </c>
      <c r="G84" s="61">
        <v>39799.230000000003</v>
      </c>
      <c r="I84" s="713"/>
      <c r="J84" s="717"/>
      <c r="K84" s="146"/>
      <c r="L84" s="30"/>
      <c r="M84" s="57"/>
      <c r="N84" s="180"/>
      <c r="O84" s="365"/>
      <c r="P84" s="412"/>
      <c r="Q84" s="452"/>
      <c r="R84" s="624"/>
      <c r="S84" s="504"/>
      <c r="T84" s="7"/>
      <c r="U84" s="7"/>
      <c r="V84" s="7"/>
    </row>
    <row r="85" spans="1:22" ht="17.25" hidden="1" customHeight="1" thickBot="1" x14ac:dyDescent="0.3">
      <c r="A85" s="96"/>
      <c r="B85" s="49"/>
      <c r="C85" s="30"/>
      <c r="D85" s="57"/>
      <c r="E85" s="7"/>
      <c r="F85" s="120"/>
      <c r="G85" s="98"/>
      <c r="I85" s="714"/>
      <c r="J85" s="718"/>
      <c r="K85" s="65"/>
      <c r="L85" s="26"/>
      <c r="M85" s="25"/>
      <c r="N85" s="26"/>
      <c r="O85" s="97"/>
      <c r="P85" s="98"/>
      <c r="Q85" s="452"/>
      <c r="R85" s="624"/>
      <c r="S85" s="504"/>
      <c r="T85" s="7"/>
      <c r="U85" s="7"/>
      <c r="V85" s="7"/>
    </row>
    <row r="86" spans="1:22" ht="15.75" thickBot="1" x14ac:dyDescent="0.3">
      <c r="A86" s="96"/>
      <c r="B86" s="49"/>
      <c r="C86" s="30"/>
      <c r="D86" s="57"/>
      <c r="E86" s="7"/>
      <c r="F86" s="120"/>
      <c r="G86" s="48">
        <f>SUM(G68:G85)</f>
        <v>635305.98</v>
      </c>
      <c r="I86" s="704" t="s">
        <v>26</v>
      </c>
      <c r="J86" s="705"/>
      <c r="K86" s="705"/>
      <c r="L86" s="705"/>
      <c r="M86" s="705"/>
      <c r="N86" s="705"/>
      <c r="O86" s="705"/>
      <c r="P86" s="15">
        <f>P63</f>
        <v>0</v>
      </c>
      <c r="Q86" s="552">
        <f t="shared" ref="Q86:R86" si="3">Q63</f>
        <v>0</v>
      </c>
      <c r="R86" s="15">
        <f t="shared" si="3"/>
        <v>0</v>
      </c>
      <c r="S86" s="505"/>
      <c r="T86" s="7"/>
      <c r="U86" s="7"/>
      <c r="V86" s="7"/>
    </row>
    <row r="87" spans="1:22" ht="15.75" hidden="1" thickBot="1" x14ac:dyDescent="0.3">
      <c r="A87" s="96"/>
      <c r="B87" s="51" t="s">
        <v>55</v>
      </c>
      <c r="C87" s="35"/>
      <c r="D87" s="39"/>
      <c r="E87" s="26"/>
      <c r="F87" s="47"/>
      <c r="G87" s="99">
        <v>4474.07</v>
      </c>
      <c r="I87" s="244">
        <v>3</v>
      </c>
      <c r="J87" s="398" t="s">
        <v>75</v>
      </c>
      <c r="K87" s="158"/>
      <c r="L87" s="158"/>
      <c r="M87" s="158"/>
      <c r="N87" s="301"/>
      <c r="O87" s="365"/>
      <c r="P87" s="485"/>
      <c r="R87" s="485"/>
      <c r="S87" s="636"/>
      <c r="T87" s="7"/>
      <c r="U87" s="7"/>
      <c r="V87" s="7"/>
    </row>
    <row r="88" spans="1:22" ht="15.75" hidden="1" thickBot="1" x14ac:dyDescent="0.3">
      <c r="A88" s="96">
        <v>3</v>
      </c>
      <c r="B88" s="46" t="s">
        <v>34</v>
      </c>
      <c r="C88" s="30" t="s">
        <v>29</v>
      </c>
      <c r="D88" s="57" t="s">
        <v>37</v>
      </c>
      <c r="E88" s="269" t="s">
        <v>1</v>
      </c>
      <c r="F88" s="72" t="s">
        <v>56</v>
      </c>
      <c r="G88" s="132"/>
      <c r="I88" s="153"/>
      <c r="J88" s="154"/>
      <c r="K88" s="305"/>
      <c r="L88" s="305"/>
      <c r="M88" s="305"/>
      <c r="N88" s="204"/>
      <c r="O88" s="365"/>
      <c r="P88" s="432"/>
      <c r="Q88" s="452"/>
      <c r="R88" s="624"/>
      <c r="S88" s="633"/>
      <c r="T88" s="41"/>
      <c r="U88" s="7"/>
      <c r="V88" s="7"/>
    </row>
    <row r="89" spans="1:22" ht="15.75" hidden="1" thickBot="1" x14ac:dyDescent="0.3">
      <c r="A89" s="96"/>
      <c r="B89" s="51" t="s">
        <v>38</v>
      </c>
      <c r="C89" s="26"/>
      <c r="D89" s="25"/>
      <c r="E89" s="26"/>
      <c r="F89" s="97"/>
      <c r="G89" s="61">
        <v>638.22</v>
      </c>
      <c r="I89" s="118">
        <v>2</v>
      </c>
      <c r="J89" s="119"/>
      <c r="K89" s="42"/>
      <c r="L89" s="22"/>
      <c r="M89" s="14"/>
      <c r="N89" s="22"/>
      <c r="O89" s="561"/>
      <c r="P89" s="503"/>
      <c r="Q89" s="452"/>
      <c r="R89" s="624"/>
      <c r="S89" s="634"/>
      <c r="T89" s="7"/>
      <c r="U89" s="7"/>
      <c r="V89" s="7"/>
    </row>
    <row r="90" spans="1:22" ht="15.75" thickBot="1" x14ac:dyDescent="0.3">
      <c r="A90" s="704" t="s">
        <v>26</v>
      </c>
      <c r="B90" s="705"/>
      <c r="C90" s="705"/>
      <c r="D90" s="705"/>
      <c r="E90" s="705"/>
      <c r="F90" s="706"/>
      <c r="G90" s="107"/>
      <c r="I90" s="710">
        <v>1</v>
      </c>
      <c r="J90" s="398" t="s">
        <v>75</v>
      </c>
      <c r="K90" s="158" t="s">
        <v>117</v>
      </c>
      <c r="L90" s="158" t="s">
        <v>114</v>
      </c>
      <c r="M90" s="158" t="s">
        <v>121</v>
      </c>
      <c r="N90" s="301" t="s">
        <v>1</v>
      </c>
      <c r="O90" s="27" t="s">
        <v>152</v>
      </c>
      <c r="P90" s="68">
        <v>457.63</v>
      </c>
      <c r="Q90" s="403"/>
      <c r="R90" s="68">
        <v>457.63</v>
      </c>
      <c r="S90" s="507"/>
      <c r="T90" s="7"/>
      <c r="U90" s="7"/>
      <c r="V90" s="7"/>
    </row>
    <row r="91" spans="1:22" ht="15.75" thickBot="1" x14ac:dyDescent="0.3">
      <c r="A91" s="45">
        <v>1</v>
      </c>
      <c r="B91" s="58" t="s">
        <v>34</v>
      </c>
      <c r="C91" s="40" t="s">
        <v>20</v>
      </c>
      <c r="D91" s="34" t="s">
        <v>57</v>
      </c>
      <c r="E91" s="267" t="s">
        <v>1</v>
      </c>
      <c r="F91" s="37" t="s">
        <v>58</v>
      </c>
      <c r="G91" s="107"/>
      <c r="I91" s="711"/>
      <c r="J91" s="378"/>
      <c r="K91" s="305" t="s">
        <v>122</v>
      </c>
      <c r="L91" s="305"/>
      <c r="M91" s="305"/>
      <c r="N91" s="204"/>
      <c r="O91" s="365"/>
      <c r="P91" s="414"/>
      <c r="Q91" s="452"/>
      <c r="R91" s="624"/>
      <c r="S91" s="504"/>
      <c r="T91" s="7"/>
      <c r="U91" s="7"/>
      <c r="V91" s="7"/>
    </row>
    <row r="92" spans="1:22" ht="15.75" hidden="1" thickBot="1" x14ac:dyDescent="0.3">
      <c r="A92" s="144"/>
      <c r="B92" s="110"/>
      <c r="C92" s="43"/>
      <c r="D92" s="30"/>
      <c r="E92" s="8"/>
      <c r="F92" s="120"/>
      <c r="G92" s="107"/>
      <c r="I92" s="711"/>
      <c r="J92" s="378"/>
      <c r="K92" s="256"/>
      <c r="L92" s="374"/>
      <c r="M92" s="374"/>
      <c r="N92" s="109"/>
      <c r="O92" s="365"/>
      <c r="P92" s="412"/>
      <c r="Q92" s="452"/>
      <c r="R92" s="624"/>
      <c r="S92" s="504"/>
      <c r="T92" s="7"/>
      <c r="U92" s="7"/>
      <c r="V92" s="7"/>
    </row>
    <row r="93" spans="1:22" ht="15.75" hidden="1" thickBot="1" x14ac:dyDescent="0.3">
      <c r="A93" s="102">
        <v>2</v>
      </c>
      <c r="B93" s="46" t="s">
        <v>34</v>
      </c>
      <c r="C93" s="17" t="s">
        <v>21</v>
      </c>
      <c r="D93" s="19" t="s">
        <v>59</v>
      </c>
      <c r="E93" s="269" t="s">
        <v>1</v>
      </c>
      <c r="F93" s="74" t="s">
        <v>60</v>
      </c>
      <c r="G93" s="101">
        <v>521765</v>
      </c>
      <c r="I93" s="712"/>
      <c r="J93" s="379"/>
      <c r="K93" s="257"/>
      <c r="L93" s="375"/>
      <c r="M93" s="375"/>
      <c r="N93" s="74"/>
      <c r="O93" s="390"/>
      <c r="P93" s="429"/>
      <c r="Q93" s="452"/>
      <c r="R93" s="624"/>
      <c r="S93" s="505"/>
      <c r="T93" s="7"/>
      <c r="U93" s="7"/>
      <c r="V93" s="7"/>
    </row>
    <row r="94" spans="1:22" ht="15.75" thickBot="1" x14ac:dyDescent="0.3">
      <c r="A94" s="102"/>
      <c r="B94" s="46"/>
      <c r="C94" s="17"/>
      <c r="D94" s="19"/>
      <c r="E94" s="25"/>
      <c r="F94" s="35"/>
      <c r="G94" s="94">
        <f>SUM(G87:G93)</f>
        <v>526877.29</v>
      </c>
      <c r="I94" s="704" t="s">
        <v>76</v>
      </c>
      <c r="J94" s="705"/>
      <c r="K94" s="705"/>
      <c r="L94" s="705"/>
      <c r="M94" s="705"/>
      <c r="N94" s="705"/>
      <c r="O94" s="705"/>
      <c r="P94" s="15">
        <f>SUM(P87:P93)</f>
        <v>457.63</v>
      </c>
      <c r="Q94" s="552">
        <f t="shared" ref="Q94:S94" si="4">SUM(Q87:Q93)</f>
        <v>0</v>
      </c>
      <c r="R94" s="15">
        <f t="shared" si="4"/>
        <v>457.63</v>
      </c>
      <c r="S94" s="552">
        <f t="shared" si="4"/>
        <v>0</v>
      </c>
      <c r="T94" s="7"/>
      <c r="U94" s="41"/>
      <c r="V94" s="7"/>
    </row>
    <row r="95" spans="1:22" ht="15.75" hidden="1" thickBot="1" x14ac:dyDescent="0.3">
      <c r="A95" s="102"/>
      <c r="B95" s="46"/>
      <c r="C95" s="17"/>
      <c r="D95" s="19"/>
      <c r="E95" s="25"/>
      <c r="F95" s="35"/>
      <c r="G95" s="94"/>
      <c r="I95" s="692">
        <v>1</v>
      </c>
      <c r="J95" s="731" t="s">
        <v>72</v>
      </c>
      <c r="K95" s="158"/>
      <c r="L95" s="158"/>
      <c r="M95" s="158"/>
      <c r="N95" s="301"/>
      <c r="O95" s="365"/>
      <c r="P95" s="558"/>
      <c r="R95" s="558"/>
      <c r="S95" s="690"/>
      <c r="T95" s="210"/>
      <c r="U95" s="41"/>
      <c r="V95" s="7"/>
    </row>
    <row r="96" spans="1:22" ht="15.75" hidden="1" thickBot="1" x14ac:dyDescent="0.3">
      <c r="A96" s="173"/>
      <c r="B96" s="46"/>
      <c r="C96" s="17"/>
      <c r="D96" s="19"/>
      <c r="E96" s="8"/>
      <c r="F96" s="30"/>
      <c r="G96" s="94"/>
      <c r="I96" s="693"/>
      <c r="J96" s="732"/>
      <c r="K96" s="305"/>
      <c r="L96" s="305"/>
      <c r="M96" s="305"/>
      <c r="N96" s="305"/>
      <c r="O96" s="422"/>
      <c r="P96" s="162"/>
      <c r="Q96" s="571"/>
      <c r="R96" s="641"/>
      <c r="S96" s="691"/>
      <c r="T96" s="210"/>
      <c r="U96" s="41"/>
      <c r="V96" s="7"/>
    </row>
    <row r="97" spans="1:54" s="19" customFormat="1" ht="15.75" thickBot="1" x14ac:dyDescent="0.3">
      <c r="A97" s="237"/>
      <c r="B97" s="46"/>
      <c r="C97" s="17"/>
      <c r="E97" s="22"/>
      <c r="F97" s="60"/>
      <c r="G97" s="94"/>
      <c r="I97" s="692">
        <v>1</v>
      </c>
      <c r="J97" s="695" t="s">
        <v>72</v>
      </c>
      <c r="K97" s="363" t="s">
        <v>117</v>
      </c>
      <c r="L97" s="158" t="s">
        <v>97</v>
      </c>
      <c r="M97" s="158" t="s">
        <v>160</v>
      </c>
      <c r="N97" s="301" t="s">
        <v>162</v>
      </c>
      <c r="O97" s="71" t="s">
        <v>163</v>
      </c>
      <c r="P97" s="292">
        <v>4348</v>
      </c>
      <c r="Q97" s="425"/>
      <c r="R97" s="292">
        <v>4348</v>
      </c>
      <c r="S97" s="698"/>
      <c r="T97" s="210"/>
      <c r="U97" s="41"/>
      <c r="V97" s="41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s="26" customFormat="1" ht="15.75" thickBot="1" x14ac:dyDescent="0.3">
      <c r="A98" s="238"/>
      <c r="B98" s="42"/>
      <c r="C98" s="22"/>
      <c r="D98" s="14"/>
      <c r="E98" s="25"/>
      <c r="F98" s="35"/>
      <c r="G98" s="15"/>
      <c r="I98" s="693"/>
      <c r="J98" s="696"/>
      <c r="K98" s="236" t="s">
        <v>161</v>
      </c>
      <c r="L98" s="305"/>
      <c r="M98" s="305"/>
      <c r="N98" s="301" t="s">
        <v>162</v>
      </c>
      <c r="O98" s="71" t="s">
        <v>164</v>
      </c>
      <c r="P98" s="292">
        <v>5282.93</v>
      </c>
      <c r="Q98" s="425"/>
      <c r="R98" s="292">
        <v>5282.93</v>
      </c>
      <c r="S98" s="699"/>
      <c r="T98" s="210"/>
      <c r="U98" s="41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5.75" thickBot="1" x14ac:dyDescent="0.3">
      <c r="A99" s="289"/>
      <c r="B99" s="49"/>
      <c r="C99" s="8"/>
      <c r="D99" s="7"/>
      <c r="E99" s="25"/>
      <c r="F99" s="35"/>
      <c r="G99" s="290"/>
      <c r="I99" s="693"/>
      <c r="J99" s="696"/>
      <c r="K99" s="360"/>
      <c r="L99" s="370"/>
      <c r="M99" s="109"/>
      <c r="N99" s="301" t="s">
        <v>162</v>
      </c>
      <c r="O99" s="71" t="s">
        <v>165</v>
      </c>
      <c r="P99" s="292">
        <v>22236.59</v>
      </c>
      <c r="Q99" s="425"/>
      <c r="R99" s="292">
        <v>22236.59</v>
      </c>
      <c r="S99" s="699"/>
      <c r="T99" s="210"/>
      <c r="U99" s="41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4.25" customHeight="1" thickBot="1" x14ac:dyDescent="0.3">
      <c r="A100" s="289"/>
      <c r="B100" s="49"/>
      <c r="C100" s="8"/>
      <c r="D100" s="7"/>
      <c r="E100" s="25"/>
      <c r="F100" s="35"/>
      <c r="G100" s="290"/>
      <c r="I100" s="693"/>
      <c r="J100" s="696"/>
      <c r="K100" s="362"/>
      <c r="L100" s="371"/>
      <c r="M100" s="112"/>
      <c r="N100" s="304" t="s">
        <v>162</v>
      </c>
      <c r="O100" s="50" t="s">
        <v>166</v>
      </c>
      <c r="P100" s="61">
        <v>260806.9</v>
      </c>
      <c r="Q100" s="571"/>
      <c r="R100" s="61">
        <v>260806.9</v>
      </c>
      <c r="S100" s="699"/>
      <c r="T100" s="210"/>
      <c r="U100" s="41"/>
      <c r="V100" s="41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5.75" hidden="1" customHeight="1" thickBot="1" x14ac:dyDescent="0.3">
      <c r="A101" s="102"/>
      <c r="B101" s="46"/>
      <c r="C101" s="17"/>
      <c r="D101" s="19"/>
      <c r="E101" s="25"/>
      <c r="F101" s="35"/>
      <c r="G101" s="159">
        <v>269246.51</v>
      </c>
      <c r="H101" s="136"/>
      <c r="I101" s="694"/>
      <c r="J101" s="697"/>
      <c r="K101" s="361"/>
      <c r="L101" s="364"/>
      <c r="M101" s="74"/>
      <c r="N101" s="304"/>
      <c r="O101" s="393"/>
      <c r="P101" s="429"/>
      <c r="Q101" s="452"/>
      <c r="R101" s="429"/>
      <c r="S101" s="700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5.75" hidden="1" thickBot="1" x14ac:dyDescent="0.3">
      <c r="A102" s="102"/>
      <c r="B102" s="46"/>
      <c r="C102" s="17"/>
      <c r="D102" s="19"/>
      <c r="E102" s="25"/>
      <c r="F102" s="35"/>
      <c r="G102" s="189"/>
      <c r="H102" s="136"/>
      <c r="I102" s="359">
        <v>3</v>
      </c>
      <c r="J102" s="295" t="s">
        <v>72</v>
      </c>
      <c r="K102" s="160"/>
      <c r="L102" s="305"/>
      <c r="M102" s="160"/>
      <c r="N102" s="231"/>
      <c r="O102" s="234"/>
      <c r="P102" s="428"/>
      <c r="Q102" s="452"/>
      <c r="R102" s="642"/>
      <c r="S102" s="637"/>
      <c r="T102" s="7"/>
      <c r="U102" s="7"/>
      <c r="V102" s="7"/>
    </row>
    <row r="103" spans="1:54" ht="15.75" hidden="1" thickBot="1" x14ac:dyDescent="0.3">
      <c r="A103" s="102"/>
      <c r="B103" s="46"/>
      <c r="C103" s="17"/>
      <c r="D103" s="19"/>
      <c r="E103" s="25"/>
      <c r="F103" s="35"/>
      <c r="G103" s="189"/>
      <c r="H103" s="136"/>
      <c r="I103" s="350"/>
      <c r="J103" s="295"/>
      <c r="K103" s="160"/>
      <c r="L103" s="305"/>
      <c r="M103" s="160"/>
      <c r="N103" s="204"/>
      <c r="O103" s="365"/>
      <c r="P103" s="412"/>
      <c r="Q103" s="452"/>
      <c r="R103" s="642"/>
      <c r="S103" s="637"/>
      <c r="T103" s="7"/>
      <c r="U103" s="7"/>
      <c r="V103" s="7"/>
    </row>
    <row r="104" spans="1:54" ht="15.75" hidden="1" thickBot="1" x14ac:dyDescent="0.3">
      <c r="A104" s="102"/>
      <c r="B104" s="46"/>
      <c r="C104" s="17"/>
      <c r="D104" s="19"/>
      <c r="E104" s="25"/>
      <c r="F104" s="35"/>
      <c r="G104" s="189"/>
      <c r="H104" s="136"/>
      <c r="I104" s="309"/>
      <c r="J104" s="209"/>
      <c r="K104" s="203"/>
      <c r="L104" s="305"/>
      <c r="M104" s="160"/>
      <c r="N104" s="204"/>
      <c r="O104" s="365"/>
      <c r="P104" s="412"/>
      <c r="Q104" s="452"/>
      <c r="R104" s="642"/>
      <c r="S104" s="637"/>
      <c r="T104" s="7"/>
      <c r="U104" s="7"/>
      <c r="V104" s="7"/>
    </row>
    <row r="105" spans="1:54" ht="15.75" hidden="1" thickBot="1" x14ac:dyDescent="0.3">
      <c r="A105" s="102"/>
      <c r="B105" s="46"/>
      <c r="C105" s="17"/>
      <c r="D105" s="19"/>
      <c r="E105" s="25"/>
      <c r="F105" s="35"/>
      <c r="G105" s="189"/>
      <c r="H105" s="136"/>
      <c r="I105" s="309"/>
      <c r="J105" s="166"/>
      <c r="K105" s="236"/>
      <c r="L105" s="305"/>
      <c r="M105" s="230"/>
      <c r="N105" s="109"/>
      <c r="O105" s="365"/>
      <c r="P105" s="412"/>
      <c r="Q105" s="452"/>
      <c r="R105" s="642"/>
      <c r="S105" s="637"/>
      <c r="T105" s="7"/>
      <c r="U105" s="7"/>
      <c r="V105" s="7"/>
    </row>
    <row r="106" spans="1:54" ht="15.75" hidden="1" thickBot="1" x14ac:dyDescent="0.3">
      <c r="A106" s="102"/>
      <c r="B106" s="46"/>
      <c r="C106" s="17"/>
      <c r="D106" s="19"/>
      <c r="E106" s="25"/>
      <c r="F106" s="35"/>
      <c r="G106" s="189"/>
      <c r="H106" s="136"/>
      <c r="I106" s="310"/>
      <c r="J106" s="311"/>
      <c r="K106" s="200"/>
      <c r="L106" s="140"/>
      <c r="M106" s="233"/>
      <c r="N106" s="74"/>
      <c r="O106" s="390"/>
      <c r="P106" s="429"/>
      <c r="Q106" s="452"/>
      <c r="R106" s="642"/>
      <c r="S106" s="637"/>
      <c r="T106" s="7"/>
      <c r="U106" s="7"/>
      <c r="V106" s="7"/>
    </row>
    <row r="107" spans="1:54" ht="15.75" hidden="1" thickBot="1" x14ac:dyDescent="0.3">
      <c r="A107" s="102"/>
      <c r="B107" s="46"/>
      <c r="C107" s="17"/>
      <c r="D107" s="19"/>
      <c r="E107" s="25"/>
      <c r="F107" s="35"/>
      <c r="G107" s="189"/>
      <c r="H107" s="136"/>
      <c r="I107" s="349">
        <v>4</v>
      </c>
      <c r="J107" s="172" t="s">
        <v>72</v>
      </c>
      <c r="K107" s="158"/>
      <c r="L107" s="158"/>
      <c r="M107" s="23"/>
      <c r="N107" s="736"/>
      <c r="O107" s="734"/>
      <c r="P107" s="729"/>
      <c r="Q107" s="452"/>
      <c r="R107" s="642"/>
      <c r="S107" s="637"/>
      <c r="T107" s="7"/>
      <c r="U107" s="7"/>
      <c r="V107" s="7"/>
    </row>
    <row r="108" spans="1:54" ht="15.75" hidden="1" thickBot="1" x14ac:dyDescent="0.3">
      <c r="A108" s="102"/>
      <c r="B108" s="46"/>
      <c r="C108" s="17"/>
      <c r="D108" s="19"/>
      <c r="E108" s="25"/>
      <c r="F108" s="35"/>
      <c r="G108" s="189"/>
      <c r="H108" s="136"/>
      <c r="I108" s="351"/>
      <c r="J108" s="200"/>
      <c r="K108" s="157"/>
      <c r="L108" s="140"/>
      <c r="M108" s="11"/>
      <c r="N108" s="737"/>
      <c r="O108" s="738"/>
      <c r="P108" s="703"/>
      <c r="Q108" s="452"/>
      <c r="R108" s="642"/>
      <c r="S108" s="637"/>
      <c r="T108" s="7"/>
      <c r="U108" s="7"/>
      <c r="V108" s="7"/>
    </row>
    <row r="109" spans="1:54" ht="15.75" hidden="1" thickBot="1" x14ac:dyDescent="0.3">
      <c r="A109" s="102"/>
      <c r="B109" s="46"/>
      <c r="C109" s="17"/>
      <c r="D109" s="19"/>
      <c r="E109" s="25"/>
      <c r="F109" s="35"/>
      <c r="G109" s="189"/>
      <c r="H109" s="136"/>
      <c r="I109" s="261">
        <v>3</v>
      </c>
      <c r="J109" s="172" t="s">
        <v>72</v>
      </c>
      <c r="K109" s="158"/>
      <c r="L109" s="158"/>
      <c r="M109" s="165"/>
      <c r="N109" s="267"/>
      <c r="O109" s="416"/>
      <c r="P109" s="411"/>
      <c r="Q109" s="452"/>
      <c r="R109" s="642"/>
      <c r="S109" s="637"/>
      <c r="T109" s="7"/>
      <c r="U109" s="7"/>
      <c r="V109" s="7"/>
    </row>
    <row r="110" spans="1:54" ht="15.75" hidden="1" thickBot="1" x14ac:dyDescent="0.3">
      <c r="A110" s="102"/>
      <c r="B110" s="46"/>
      <c r="C110" s="17"/>
      <c r="D110" s="19"/>
      <c r="E110" s="25"/>
      <c r="F110" s="35"/>
      <c r="G110" s="189"/>
      <c r="H110" s="136"/>
      <c r="I110" s="262"/>
      <c r="J110" s="265"/>
      <c r="K110" s="140"/>
      <c r="L110" s="140"/>
      <c r="M110" s="187"/>
      <c r="N110" s="269"/>
      <c r="O110" s="390"/>
      <c r="P110" s="429"/>
      <c r="Q110" s="452"/>
      <c r="R110" s="642"/>
      <c r="S110" s="637"/>
      <c r="T110" s="7"/>
      <c r="U110" s="7"/>
      <c r="V110" s="7"/>
    </row>
    <row r="111" spans="1:54" ht="15.75" hidden="1" thickBot="1" x14ac:dyDescent="0.3">
      <c r="A111" s="102"/>
      <c r="B111" s="46"/>
      <c r="C111" s="17"/>
      <c r="D111" s="19"/>
      <c r="E111" s="25"/>
      <c r="F111" s="35"/>
      <c r="G111" s="189"/>
      <c r="H111" s="136"/>
      <c r="I111" s="261">
        <v>4</v>
      </c>
      <c r="J111" s="172" t="s">
        <v>72</v>
      </c>
      <c r="K111" s="259"/>
      <c r="L111" s="158"/>
      <c r="M111" s="156"/>
      <c r="N111" s="721"/>
      <c r="O111" s="734"/>
      <c r="P111" s="729"/>
      <c r="Q111" s="452"/>
      <c r="R111" s="642"/>
      <c r="S111" s="637"/>
      <c r="T111" s="7"/>
      <c r="U111" s="7"/>
      <c r="V111" s="7"/>
    </row>
    <row r="112" spans="1:54" ht="15.75" hidden="1" thickBot="1" x14ac:dyDescent="0.3">
      <c r="A112" s="102"/>
      <c r="B112" s="46"/>
      <c r="C112" s="17"/>
      <c r="D112" s="19"/>
      <c r="E112" s="25"/>
      <c r="F112" s="35"/>
      <c r="G112" s="189"/>
      <c r="H112" s="136"/>
      <c r="I112" s="262"/>
      <c r="J112" s="265"/>
      <c r="K112" s="274"/>
      <c r="L112" s="141"/>
      <c r="M112" s="160"/>
      <c r="N112" s="733"/>
      <c r="O112" s="735"/>
      <c r="P112" s="730"/>
      <c r="Q112" s="452"/>
      <c r="R112" s="642"/>
      <c r="S112" s="637"/>
      <c r="T112" s="7"/>
      <c r="U112" s="7"/>
      <c r="V112" s="7"/>
    </row>
    <row r="113" spans="1:28" ht="30.75" hidden="1" thickBot="1" x14ac:dyDescent="0.3">
      <c r="A113" s="102">
        <v>3</v>
      </c>
      <c r="B113" s="100" t="s">
        <v>61</v>
      </c>
      <c r="C113" s="22" t="s">
        <v>0</v>
      </c>
      <c r="D113" s="60" t="s">
        <v>62</v>
      </c>
      <c r="E113" s="22" t="s">
        <v>1</v>
      </c>
      <c r="F113" s="32" t="s">
        <v>50</v>
      </c>
      <c r="G113" s="189"/>
      <c r="H113" s="136"/>
      <c r="I113" s="261">
        <v>5</v>
      </c>
      <c r="J113" s="208" t="s">
        <v>72</v>
      </c>
      <c r="K113" s="207"/>
      <c r="L113" s="158"/>
      <c r="M113" s="156"/>
      <c r="N113" s="65"/>
      <c r="O113" s="390"/>
      <c r="P113" s="429"/>
      <c r="Q113" s="533"/>
      <c r="R113" s="622"/>
      <c r="S113" s="580"/>
      <c r="T113" s="41"/>
      <c r="U113" s="7"/>
      <c r="V113" s="7"/>
    </row>
    <row r="114" spans="1:28" ht="15.75" hidden="1" thickBot="1" x14ac:dyDescent="0.3">
      <c r="A114" s="704" t="s">
        <v>22</v>
      </c>
      <c r="B114" s="705"/>
      <c r="C114" s="705"/>
      <c r="D114" s="705"/>
      <c r="E114" s="705"/>
      <c r="F114" s="706"/>
      <c r="G114" s="189"/>
      <c r="H114" s="136"/>
      <c r="I114" s="302"/>
      <c r="J114" s="295"/>
      <c r="K114" s="300"/>
      <c r="L114" s="141"/>
      <c r="M114" s="160"/>
      <c r="N114" s="108"/>
      <c r="O114" s="391"/>
      <c r="P114" s="427"/>
      <c r="Q114" s="533"/>
      <c r="R114" s="413"/>
      <c r="S114" s="504"/>
      <c r="T114" s="7"/>
      <c r="U114" s="41"/>
      <c r="V114" s="41"/>
    </row>
    <row r="115" spans="1:28" ht="15.75" hidden="1" thickBot="1" x14ac:dyDescent="0.3">
      <c r="A115" s="135"/>
      <c r="B115" s="249"/>
      <c r="C115" s="249"/>
      <c r="D115" s="249"/>
      <c r="E115" s="135"/>
      <c r="F115" s="135"/>
      <c r="G115" s="193"/>
      <c r="H115" s="193"/>
      <c r="I115" s="214">
        <v>5</v>
      </c>
      <c r="J115" s="208" t="s">
        <v>72</v>
      </c>
      <c r="K115" s="156"/>
      <c r="L115" s="158"/>
      <c r="M115" s="158"/>
      <c r="N115" s="682"/>
      <c r="O115" s="421"/>
      <c r="P115" s="159"/>
      <c r="Q115" s="452"/>
      <c r="R115" s="412"/>
      <c r="S115" s="217"/>
      <c r="T115" s="7"/>
      <c r="U115" s="7"/>
      <c r="V115" s="7"/>
    </row>
    <row r="116" spans="1:28" ht="15.75" hidden="1" thickBot="1" x14ac:dyDescent="0.3">
      <c r="A116" s="173">
        <v>1</v>
      </c>
      <c r="B116" s="103" t="s">
        <v>34</v>
      </c>
      <c r="C116" s="17" t="s">
        <v>24</v>
      </c>
      <c r="D116" s="34" t="s">
        <v>63</v>
      </c>
      <c r="E116" s="268" t="s">
        <v>1</v>
      </c>
      <c r="F116" s="164" t="s">
        <v>64</v>
      </c>
      <c r="G116" s="195"/>
      <c r="H116" s="195"/>
      <c r="I116" s="213"/>
      <c r="J116" s="295"/>
      <c r="K116" s="160"/>
      <c r="L116" s="305"/>
      <c r="M116" s="305"/>
      <c r="N116" s="684"/>
      <c r="O116" s="10"/>
      <c r="P116" s="162"/>
      <c r="Q116" s="452"/>
      <c r="R116" s="412"/>
      <c r="S116" s="217"/>
      <c r="T116" s="7"/>
      <c r="U116" s="7"/>
      <c r="V116" s="7"/>
    </row>
    <row r="117" spans="1:28" ht="15.75" hidden="1" customHeight="1" thickBot="1" x14ac:dyDescent="0.3">
      <c r="A117" s="147"/>
      <c r="B117" s="148"/>
      <c r="C117" s="19"/>
      <c r="D117" s="34"/>
      <c r="E117" s="7"/>
      <c r="F117" s="38"/>
      <c r="G117" s="195"/>
      <c r="H117" s="195"/>
      <c r="I117" s="214">
        <v>2</v>
      </c>
      <c r="J117" s="208" t="s">
        <v>72</v>
      </c>
      <c r="K117" s="158"/>
      <c r="L117" s="158"/>
      <c r="M117" s="156"/>
      <c r="N117" s="205"/>
      <c r="O117" s="416"/>
      <c r="P117" s="411"/>
      <c r="Q117" s="452"/>
      <c r="R117" s="412"/>
      <c r="S117" s="217"/>
      <c r="T117" s="7"/>
      <c r="U117" s="7"/>
      <c r="V117" s="7"/>
    </row>
    <row r="118" spans="1:28" ht="15.75" hidden="1" customHeight="1" thickBot="1" x14ac:dyDescent="0.3">
      <c r="A118" s="147"/>
      <c r="B118" s="148"/>
      <c r="C118" s="19"/>
      <c r="D118" s="34"/>
      <c r="E118" s="7"/>
      <c r="F118" s="38"/>
      <c r="G118" s="195"/>
      <c r="H118" s="195"/>
      <c r="I118" s="176"/>
      <c r="J118" s="208"/>
      <c r="K118" s="140"/>
      <c r="L118" s="140"/>
      <c r="M118" s="157"/>
      <c r="N118" s="206"/>
      <c r="O118" s="390"/>
      <c r="P118" s="429"/>
      <c r="Q118" s="452"/>
      <c r="R118" s="412"/>
      <c r="S118" s="217"/>
      <c r="T118" s="7"/>
      <c r="U118" s="7"/>
      <c r="V118" s="7"/>
    </row>
    <row r="119" spans="1:28" ht="15.75" hidden="1" customHeight="1" thickBot="1" x14ac:dyDescent="0.3">
      <c r="A119" s="147"/>
      <c r="B119" s="148"/>
      <c r="C119" s="19"/>
      <c r="D119" s="34"/>
      <c r="E119" s="7"/>
      <c r="F119" s="38"/>
      <c r="G119" s="195"/>
      <c r="H119" s="195"/>
      <c r="I119" s="213">
        <v>3</v>
      </c>
      <c r="J119" s="208" t="s">
        <v>72</v>
      </c>
      <c r="K119" s="363"/>
      <c r="L119" s="158"/>
      <c r="M119" s="23"/>
      <c r="N119" s="122"/>
      <c r="O119" s="400"/>
      <c r="P119" s="411"/>
      <c r="Q119" s="452"/>
      <c r="R119" s="412"/>
      <c r="S119" s="217"/>
      <c r="T119" s="7"/>
      <c r="U119" s="7"/>
      <c r="V119" s="7"/>
    </row>
    <row r="120" spans="1:28" ht="15.75" hidden="1" customHeight="1" thickBot="1" x14ac:dyDescent="0.3">
      <c r="A120" s="147"/>
      <c r="B120" s="148"/>
      <c r="C120" s="19"/>
      <c r="D120" s="34"/>
      <c r="E120" s="7"/>
      <c r="F120" s="38"/>
      <c r="G120" s="195"/>
      <c r="H120" s="195"/>
      <c r="I120" s="213"/>
      <c r="J120" s="352"/>
      <c r="K120" s="236"/>
      <c r="L120" s="305"/>
      <c r="M120" s="10"/>
      <c r="N120" s="109"/>
      <c r="O120" s="392"/>
      <c r="P120" s="412"/>
      <c r="Q120" s="452"/>
      <c r="R120" s="412"/>
      <c r="S120" s="217"/>
      <c r="T120" s="7"/>
      <c r="U120" s="7"/>
      <c r="V120" s="7"/>
    </row>
    <row r="121" spans="1:28" ht="15.75" hidden="1" customHeight="1" thickBot="1" x14ac:dyDescent="0.3">
      <c r="A121" s="147"/>
      <c r="B121" s="148"/>
      <c r="C121" s="19"/>
      <c r="D121" s="34"/>
      <c r="E121" s="7"/>
      <c r="F121" s="38"/>
      <c r="G121" s="197"/>
      <c r="H121" s="197"/>
      <c r="I121" s="176"/>
      <c r="J121" s="209"/>
      <c r="K121" s="353"/>
      <c r="L121" s="353"/>
      <c r="M121" s="354"/>
      <c r="N121" s="74"/>
      <c r="O121" s="390"/>
      <c r="P121" s="429"/>
      <c r="Q121" s="452"/>
      <c r="R121" s="412"/>
      <c r="S121" s="565"/>
      <c r="T121" s="7"/>
      <c r="U121" s="7"/>
      <c r="V121" s="7"/>
    </row>
    <row r="122" spans="1:28" ht="15.75" customHeight="1" thickBot="1" x14ac:dyDescent="0.3">
      <c r="A122" s="192">
        <v>2</v>
      </c>
      <c r="B122" s="193"/>
      <c r="C122" s="193"/>
      <c r="D122" s="193"/>
      <c r="E122" s="193"/>
      <c r="F122" s="193"/>
      <c r="G122" s="41"/>
      <c r="H122" s="136"/>
      <c r="I122" s="175" t="s">
        <v>77</v>
      </c>
      <c r="J122" s="372"/>
      <c r="K122" s="372"/>
      <c r="L122" s="372"/>
      <c r="M122" s="372"/>
      <c r="N122" s="372"/>
      <c r="O122" s="549"/>
      <c r="P122" s="497">
        <f>SUM(P95:P121)</f>
        <v>292674.42</v>
      </c>
      <c r="Q122" s="497">
        <f t="shared" ref="Q122:S122" si="5">SUM(Q95:Q121)</f>
        <v>0</v>
      </c>
      <c r="R122" s="497">
        <f t="shared" si="5"/>
        <v>292674.42</v>
      </c>
      <c r="S122" s="497">
        <f t="shared" si="5"/>
        <v>0</v>
      </c>
      <c r="T122" s="7"/>
      <c r="U122" s="7"/>
      <c r="V122" s="7"/>
    </row>
    <row r="123" spans="1:28" x14ac:dyDescent="0.25">
      <c r="A123" s="194"/>
      <c r="B123" s="195"/>
      <c r="C123" s="195"/>
      <c r="D123" s="195"/>
      <c r="E123" s="195"/>
      <c r="F123" s="195"/>
      <c r="G123" s="41"/>
      <c r="H123" s="136"/>
      <c r="I123" s="707">
        <v>1</v>
      </c>
      <c r="J123" s="455" t="s">
        <v>81</v>
      </c>
      <c r="K123" s="363" t="s">
        <v>112</v>
      </c>
      <c r="L123" s="158" t="s">
        <v>153</v>
      </c>
      <c r="M123" s="158" t="s">
        <v>154</v>
      </c>
      <c r="N123" s="158" t="s">
        <v>1</v>
      </c>
      <c r="O123" s="161" t="s">
        <v>156</v>
      </c>
      <c r="P123" s="159">
        <v>75339.600000000006</v>
      </c>
      <c r="Q123" s="404"/>
      <c r="R123" s="159">
        <v>75339.600000000006</v>
      </c>
      <c r="S123" s="638"/>
      <c r="T123" s="212"/>
      <c r="U123" s="211"/>
      <c r="V123" s="211"/>
    </row>
    <row r="124" spans="1:28" ht="15.75" thickBot="1" x14ac:dyDescent="0.3">
      <c r="A124" s="194"/>
      <c r="B124" s="195"/>
      <c r="C124" s="195"/>
      <c r="D124" s="195"/>
      <c r="E124" s="195"/>
      <c r="F124" s="195"/>
      <c r="G124" s="41"/>
      <c r="H124" s="136"/>
      <c r="I124" s="708"/>
      <c r="J124" s="456" t="s">
        <v>92</v>
      </c>
      <c r="K124" s="200" t="s">
        <v>155</v>
      </c>
      <c r="L124" s="140"/>
      <c r="M124" s="140"/>
      <c r="N124" s="140"/>
      <c r="O124" s="424"/>
      <c r="P124" s="98"/>
      <c r="Q124" s="452"/>
      <c r="R124" s="412"/>
      <c r="S124" s="504"/>
    </row>
    <row r="125" spans="1:28" hidden="1" x14ac:dyDescent="0.25">
      <c r="A125" s="194"/>
      <c r="B125" s="195"/>
      <c r="C125" s="195"/>
      <c r="D125" s="195"/>
      <c r="E125" s="195"/>
      <c r="F125" s="195"/>
      <c r="G125" s="41"/>
      <c r="H125" s="136"/>
      <c r="I125" s="707">
        <v>1</v>
      </c>
      <c r="J125" s="185" t="s">
        <v>81</v>
      </c>
      <c r="K125" s="363"/>
      <c r="L125" s="158"/>
      <c r="M125" s="158"/>
      <c r="N125" s="158"/>
      <c r="O125" s="421"/>
      <c r="P125" s="159"/>
      <c r="Q125" s="572"/>
      <c r="R125" s="159"/>
      <c r="S125" s="639"/>
      <c r="T125" s="212"/>
      <c r="U125" s="211"/>
      <c r="V125" s="211"/>
    </row>
    <row r="126" spans="1:28" ht="15.75" hidden="1" thickBot="1" x14ac:dyDescent="0.3">
      <c r="A126" s="194"/>
      <c r="B126" s="195"/>
      <c r="C126" s="195"/>
      <c r="D126" s="195"/>
      <c r="E126" s="195"/>
      <c r="F126" s="195"/>
      <c r="G126" s="41"/>
      <c r="H126" s="136"/>
      <c r="I126" s="708"/>
      <c r="J126" s="186" t="s">
        <v>92</v>
      </c>
      <c r="K126" s="200"/>
      <c r="L126" s="157"/>
      <c r="M126" s="140"/>
      <c r="N126" s="140"/>
      <c r="O126" s="424"/>
      <c r="P126" s="98"/>
      <c r="Q126" s="452"/>
      <c r="R126" s="624"/>
      <c r="S126" s="504"/>
    </row>
    <row r="127" spans="1:28" ht="16.5" customHeight="1" thickBot="1" x14ac:dyDescent="0.3">
      <c r="A127" s="196"/>
      <c r="B127" s="197"/>
      <c r="C127" s="197"/>
      <c r="D127" s="197"/>
      <c r="E127" s="197"/>
      <c r="F127" s="197"/>
      <c r="G127" s="41"/>
      <c r="H127" s="136"/>
      <c r="I127" s="667" t="s">
        <v>28</v>
      </c>
      <c r="J127" s="705"/>
      <c r="K127" s="709"/>
      <c r="L127" s="705"/>
      <c r="M127" s="705"/>
      <c r="N127" s="705"/>
      <c r="O127" s="705"/>
      <c r="P127" s="415">
        <f>P125+P123</f>
        <v>75339.600000000006</v>
      </c>
      <c r="Q127" s="415">
        <f t="shared" ref="Q127:R127" si="6">Q125+Q123</f>
        <v>0</v>
      </c>
      <c r="R127" s="415">
        <f t="shared" si="6"/>
        <v>75339.600000000006</v>
      </c>
      <c r="S127" s="505"/>
      <c r="U127" s="63"/>
      <c r="AB127" s="201"/>
    </row>
    <row r="128" spans="1:28" ht="15.75" hidden="1" thickBot="1" x14ac:dyDescent="0.3">
      <c r="A128" s="197"/>
      <c r="B128" s="197"/>
      <c r="C128" s="197"/>
      <c r="D128" s="195"/>
      <c r="E128" s="195"/>
      <c r="F128" s="195"/>
      <c r="G128" s="41"/>
      <c r="H128" s="136"/>
      <c r="I128" s="240">
        <v>1</v>
      </c>
      <c r="J128" s="397" t="s">
        <v>93</v>
      </c>
      <c r="K128" s="156"/>
      <c r="L128" s="461"/>
      <c r="M128" s="23"/>
      <c r="N128" s="466"/>
      <c r="O128" s="416"/>
      <c r="P128" s="485"/>
      <c r="Q128" s="554"/>
      <c r="R128" s="411"/>
      <c r="S128" s="632"/>
      <c r="AB128" s="201"/>
    </row>
    <row r="129" spans="1:28" ht="15.75" hidden="1" thickBot="1" x14ac:dyDescent="0.3">
      <c r="A129" s="197"/>
      <c r="B129" s="197"/>
      <c r="C129" s="197"/>
      <c r="D129" s="195"/>
      <c r="E129" s="195"/>
      <c r="F129" s="195"/>
      <c r="G129" s="41"/>
      <c r="H129" s="136"/>
      <c r="I129" s="241"/>
      <c r="J129" s="243"/>
      <c r="K129" s="160"/>
      <c r="L129" s="305"/>
      <c r="M129" s="10"/>
      <c r="N129" s="420"/>
      <c r="O129" s="391"/>
      <c r="P129" s="430"/>
      <c r="Q129" s="482"/>
      <c r="R129" s="358"/>
      <c r="S129" s="633"/>
      <c r="AB129" s="201"/>
    </row>
    <row r="130" spans="1:28" ht="15.75" hidden="1" thickBot="1" x14ac:dyDescent="0.3">
      <c r="A130" s="197"/>
      <c r="B130" s="197"/>
      <c r="C130" s="197"/>
      <c r="D130" s="195"/>
      <c r="E130" s="195"/>
      <c r="F130" s="195"/>
      <c r="G130" s="41"/>
      <c r="H130" s="136"/>
      <c r="I130" s="240">
        <v>2</v>
      </c>
      <c r="J130" s="397" t="s">
        <v>93</v>
      </c>
      <c r="K130" s="158"/>
      <c r="L130" s="158"/>
      <c r="M130" s="23"/>
      <c r="N130" s="388"/>
      <c r="O130" s="416"/>
      <c r="P130" s="485"/>
      <c r="Q130" s="554"/>
      <c r="R130" s="485"/>
      <c r="S130" s="632"/>
      <c r="AB130" s="201"/>
    </row>
    <row r="131" spans="1:28" ht="15.75" hidden="1" thickBot="1" x14ac:dyDescent="0.3">
      <c r="A131" s="197"/>
      <c r="B131" s="197"/>
      <c r="C131" s="197"/>
      <c r="D131" s="195"/>
      <c r="E131" s="195"/>
      <c r="F131" s="195"/>
      <c r="G131" s="41"/>
      <c r="H131" s="136"/>
      <c r="I131" s="241"/>
      <c r="J131" s="243"/>
      <c r="K131" s="462"/>
      <c r="L131" s="140"/>
      <c r="M131" s="11"/>
      <c r="N131" s="296"/>
      <c r="O131" s="390"/>
      <c r="P131" s="432"/>
      <c r="Q131" s="484"/>
      <c r="R131" s="433"/>
      <c r="S131" s="633"/>
      <c r="AB131" s="201"/>
    </row>
    <row r="132" spans="1:28" ht="16.5" hidden="1" customHeight="1" thickBot="1" x14ac:dyDescent="0.3">
      <c r="A132" s="197"/>
      <c r="B132" s="197"/>
      <c r="C132" s="197"/>
      <c r="D132" s="195"/>
      <c r="E132" s="195"/>
      <c r="F132" s="195"/>
      <c r="G132" s="41"/>
      <c r="H132" s="136"/>
      <c r="I132" s="240">
        <v>3</v>
      </c>
      <c r="J132" s="397" t="s">
        <v>93</v>
      </c>
      <c r="K132" s="305"/>
      <c r="L132" s="305"/>
      <c r="M132" s="10"/>
      <c r="N132" s="463"/>
      <c r="O132" s="234"/>
      <c r="P132" s="486"/>
      <c r="Q132" s="553"/>
      <c r="R132" s="486"/>
      <c r="S132" s="632"/>
      <c r="X132" s="63"/>
      <c r="AB132" s="201"/>
    </row>
    <row r="133" spans="1:28" ht="15.75" hidden="1" thickBot="1" x14ac:dyDescent="0.3">
      <c r="A133" s="197"/>
      <c r="B133" s="197"/>
      <c r="C133" s="197"/>
      <c r="D133" s="195"/>
      <c r="E133" s="195"/>
      <c r="F133" s="195"/>
      <c r="G133" s="41"/>
      <c r="H133" s="136"/>
      <c r="I133" s="241"/>
      <c r="J133" s="243"/>
      <c r="K133" s="305"/>
      <c r="L133" s="305"/>
      <c r="M133" s="10"/>
      <c r="N133" s="465"/>
      <c r="O133" s="365"/>
      <c r="P133" s="414"/>
      <c r="Q133" s="550"/>
      <c r="R133" s="414"/>
      <c r="S133" s="504"/>
      <c r="T133" s="63"/>
      <c r="AB133" s="201"/>
    </row>
    <row r="134" spans="1:28" ht="15.75" hidden="1" thickBot="1" x14ac:dyDescent="0.3">
      <c r="A134" s="197"/>
      <c r="B134" s="197"/>
      <c r="C134" s="197"/>
      <c r="D134" s="195"/>
      <c r="E134" s="195"/>
      <c r="F134" s="195"/>
      <c r="G134" s="41"/>
      <c r="H134" s="136"/>
      <c r="I134" s="241"/>
      <c r="J134" s="243"/>
      <c r="K134" s="381"/>
      <c r="L134" s="377"/>
      <c r="M134" s="448"/>
      <c r="N134" s="464"/>
      <c r="O134" s="390"/>
      <c r="P134" s="432"/>
      <c r="Q134" s="551"/>
      <c r="R134" s="432"/>
      <c r="S134" s="633"/>
      <c r="AB134" s="201"/>
    </row>
    <row r="135" spans="1:28" ht="15.75" hidden="1" customHeight="1" thickBot="1" x14ac:dyDescent="0.3">
      <c r="A135" s="197"/>
      <c r="B135" s="197"/>
      <c r="C135" s="197"/>
      <c r="D135" s="195"/>
      <c r="E135" s="195"/>
      <c r="F135" s="195"/>
      <c r="G135" s="41"/>
      <c r="H135" s="136"/>
      <c r="I135" s="242"/>
      <c r="J135" s="293"/>
      <c r="K135" s="354"/>
      <c r="L135" s="376"/>
      <c r="M135" s="215"/>
      <c r="N135" s="473"/>
      <c r="O135" s="97"/>
      <c r="P135" s="578"/>
      <c r="Q135" s="483"/>
      <c r="R135" s="623"/>
      <c r="S135" s="450"/>
      <c r="AB135" s="201"/>
    </row>
    <row r="136" spans="1:28" ht="15.75" thickBot="1" x14ac:dyDescent="0.3">
      <c r="A136" s="197"/>
      <c r="B136" s="197"/>
      <c r="C136" s="197"/>
      <c r="D136" s="195"/>
      <c r="E136" s="195"/>
      <c r="F136" s="195"/>
      <c r="G136" s="41"/>
      <c r="H136" s="136"/>
      <c r="I136" s="667" t="s">
        <v>94</v>
      </c>
      <c r="J136" s="669"/>
      <c r="K136" s="669"/>
      <c r="L136" s="669"/>
      <c r="M136" s="669"/>
      <c r="N136" s="669"/>
      <c r="O136" s="669"/>
      <c r="P136" s="415">
        <f>SUM(P128:P135)</f>
        <v>0</v>
      </c>
      <c r="Q136" s="573">
        <f t="shared" ref="Q136:S136" si="7">SUM(Q128:Q135)</f>
        <v>0</v>
      </c>
      <c r="R136" s="415">
        <f t="shared" si="7"/>
        <v>0</v>
      </c>
      <c r="S136" s="640">
        <f t="shared" si="7"/>
        <v>0</v>
      </c>
      <c r="AB136" s="201"/>
    </row>
    <row r="137" spans="1:28" ht="15.75" thickBot="1" x14ac:dyDescent="0.3">
      <c r="A137" s="174" t="s">
        <v>1</v>
      </c>
      <c r="B137" s="47" t="s">
        <v>79</v>
      </c>
      <c r="C137" s="107">
        <v>338765.45</v>
      </c>
      <c r="D137" s="30"/>
      <c r="E137" s="7"/>
      <c r="F137" s="38"/>
      <c r="G137" s="41"/>
      <c r="H137" s="136"/>
      <c r="I137" s="395">
        <v>1</v>
      </c>
      <c r="J137" s="436" t="s">
        <v>101</v>
      </c>
      <c r="K137" s="156" t="s">
        <v>112</v>
      </c>
      <c r="L137" s="158" t="s">
        <v>135</v>
      </c>
      <c r="M137" s="158" t="s">
        <v>157</v>
      </c>
      <c r="N137" s="384" t="s">
        <v>1</v>
      </c>
      <c r="O137" s="36" t="s">
        <v>159</v>
      </c>
      <c r="P137" s="19">
        <v>44631.21</v>
      </c>
      <c r="Q137" s="34"/>
      <c r="R137" s="19">
        <v>44631.21</v>
      </c>
      <c r="S137" s="121"/>
    </row>
    <row r="138" spans="1:28" ht="15.75" thickBot="1" x14ac:dyDescent="0.3">
      <c r="A138" s="394"/>
      <c r="B138" s="38"/>
      <c r="C138" s="41"/>
      <c r="D138" s="30"/>
      <c r="E138" s="7"/>
      <c r="F138" s="38"/>
      <c r="G138" s="41"/>
      <c r="H138" s="136"/>
      <c r="I138" s="396"/>
      <c r="J138" s="437"/>
      <c r="K138" s="157" t="s">
        <v>158</v>
      </c>
      <c r="L138" s="140"/>
      <c r="M138" s="140"/>
      <c r="N138" s="11"/>
      <c r="O138" s="26"/>
      <c r="P138" s="26"/>
      <c r="Q138" s="484"/>
      <c r="R138" s="433"/>
      <c r="S138" s="504"/>
    </row>
    <row r="139" spans="1:28" ht="15.75" hidden="1" thickBot="1" x14ac:dyDescent="0.3">
      <c r="A139" s="394"/>
      <c r="B139" s="38"/>
      <c r="C139" s="41"/>
      <c r="D139" s="30"/>
      <c r="E139" s="7"/>
      <c r="F139" s="38"/>
      <c r="G139" s="41"/>
      <c r="H139" s="136"/>
      <c r="I139" s="395">
        <v>2</v>
      </c>
      <c r="J139" s="436" t="s">
        <v>101</v>
      </c>
      <c r="K139" s="156"/>
      <c r="L139" s="158"/>
      <c r="M139" s="158"/>
      <c r="N139" s="384"/>
      <c r="O139" s="562"/>
      <c r="P139" s="297"/>
      <c r="Q139" s="566"/>
      <c r="R139" s="297"/>
      <c r="S139" s="504"/>
    </row>
    <row r="140" spans="1:28" ht="15.75" hidden="1" thickBot="1" x14ac:dyDescent="0.3">
      <c r="A140" s="394"/>
      <c r="B140" s="38"/>
      <c r="C140" s="41"/>
      <c r="D140" s="30"/>
      <c r="E140" s="7"/>
      <c r="F140" s="38"/>
      <c r="G140" s="41"/>
      <c r="H140" s="136"/>
      <c r="I140" s="396"/>
      <c r="J140" s="437"/>
      <c r="K140" s="357"/>
      <c r="L140" s="140"/>
      <c r="M140" s="140"/>
      <c r="N140" s="304"/>
      <c r="O140" s="563"/>
      <c r="P140" s="431"/>
      <c r="Q140" s="484"/>
      <c r="R140" s="431"/>
      <c r="S140" s="504"/>
    </row>
    <row r="141" spans="1:28" ht="15.75" hidden="1" thickBot="1" x14ac:dyDescent="0.3">
      <c r="A141" s="394"/>
      <c r="B141" s="38"/>
      <c r="C141" s="41"/>
      <c r="D141" s="30"/>
      <c r="E141" s="7"/>
      <c r="F141" s="38"/>
      <c r="G141" s="41"/>
      <c r="H141" s="136"/>
      <c r="I141" s="289"/>
      <c r="J141" s="435"/>
      <c r="K141" s="356"/>
      <c r="L141" s="419"/>
      <c r="M141" s="440"/>
      <c r="N141" s="419"/>
      <c r="O141" s="564"/>
      <c r="P141" s="579"/>
      <c r="Q141" s="483"/>
      <c r="R141" s="623"/>
      <c r="S141" s="504"/>
    </row>
    <row r="142" spans="1:28" ht="15.75" thickBot="1" x14ac:dyDescent="0.3">
      <c r="A142" s="147"/>
      <c r="B142" s="148"/>
      <c r="C142" s="19"/>
      <c r="D142" s="34"/>
      <c r="E142" s="7"/>
      <c r="F142" s="38"/>
      <c r="G142" s="104">
        <f>G101</f>
        <v>269246.51</v>
      </c>
      <c r="I142" s="719" t="s">
        <v>27</v>
      </c>
      <c r="J142" s="720"/>
      <c r="K142" s="720"/>
      <c r="L142" s="720"/>
      <c r="M142" s="720"/>
      <c r="N142" s="720"/>
      <c r="O142" s="720"/>
      <c r="P142" s="138">
        <f>P137+P138</f>
        <v>44631.21</v>
      </c>
      <c r="Q142" s="138">
        <f t="shared" ref="Q142:R142" si="8">Q137+Q138</f>
        <v>0</v>
      </c>
      <c r="R142" s="138">
        <f t="shared" si="8"/>
        <v>44631.21</v>
      </c>
      <c r="S142" s="555">
        <f t="shared" ref="S142" si="9">S137+S139+S140</f>
        <v>0</v>
      </c>
      <c r="W142" s="63"/>
    </row>
    <row r="143" spans="1:28" ht="15.75" customHeight="1" thickBot="1" x14ac:dyDescent="0.3">
      <c r="A143" s="147"/>
      <c r="B143" s="148"/>
      <c r="C143" s="19"/>
      <c r="D143" s="34"/>
      <c r="E143" s="7"/>
      <c r="F143" s="38"/>
      <c r="G143" s="48">
        <f>G27+G62+G86+G94+G142</f>
        <v>1436410.55</v>
      </c>
      <c r="I143" s="667" t="s">
        <v>15</v>
      </c>
      <c r="J143" s="669"/>
      <c r="K143" s="669"/>
      <c r="L143" s="669"/>
      <c r="M143" s="669"/>
      <c r="N143" s="669"/>
      <c r="O143" s="669"/>
      <c r="P143" s="48">
        <f>P27+P62+P86+P94+P122+P136+P127+P142</f>
        <v>5685524.4400000004</v>
      </c>
      <c r="Q143" s="568">
        <f>Q27+Q62+Q86+Q94+Q122+Q136+Q127+Q142</f>
        <v>1073605.78</v>
      </c>
      <c r="R143" s="48">
        <f>R27+R62+R86+R94+R122+R136+R127+R142</f>
        <v>4611918.66</v>
      </c>
      <c r="S143" s="568" t="e">
        <f>S27+S62+S86+S94+S122+S136+S127+S142</f>
        <v>#REF!</v>
      </c>
      <c r="Y143" s="63"/>
    </row>
    <row r="144" spans="1:28" ht="15.75" customHeight="1" thickBot="1" x14ac:dyDescent="0.3">
      <c r="A144" s="147"/>
      <c r="B144" s="148"/>
      <c r="C144" s="19"/>
      <c r="D144" s="34"/>
      <c r="E144" s="7"/>
      <c r="F144" s="38"/>
      <c r="G144" s="131"/>
      <c r="I144" s="453"/>
      <c r="J144" s="449"/>
      <c r="K144" s="449"/>
      <c r="L144" s="449"/>
      <c r="M144" s="449"/>
      <c r="N144" s="449"/>
      <c r="O144" s="449"/>
      <c r="P144" s="131"/>
      <c r="Q144" s="131"/>
      <c r="R144" s="131"/>
    </row>
    <row r="145" spans="1:21" ht="15.75" customHeight="1" thickBot="1" x14ac:dyDescent="0.3">
      <c r="A145" s="147"/>
      <c r="B145" s="148"/>
      <c r="C145" s="19"/>
      <c r="D145" s="34"/>
      <c r="E145" s="7"/>
      <c r="F145" s="38"/>
      <c r="G145" s="131"/>
      <c r="I145" s="453"/>
      <c r="J145" s="449"/>
      <c r="K145" s="449"/>
      <c r="L145" s="449"/>
      <c r="M145" s="449"/>
      <c r="N145" s="449"/>
      <c r="O145" s="449"/>
      <c r="P145" s="131"/>
      <c r="Q145" s="131"/>
      <c r="R145" s="131"/>
    </row>
    <row r="146" spans="1:21" ht="15.75" thickBot="1" x14ac:dyDescent="0.3">
      <c r="A146" s="147"/>
      <c r="B146" s="148"/>
      <c r="C146" s="19"/>
      <c r="D146" s="34"/>
      <c r="E146" s="7"/>
      <c r="F146" s="38"/>
      <c r="I146" s="23"/>
      <c r="J146" s="19"/>
      <c r="K146" s="19"/>
      <c r="L146" s="19"/>
      <c r="M146" s="19"/>
      <c r="N146" s="19"/>
      <c r="O146" s="19"/>
      <c r="P146" s="52"/>
      <c r="U146" s="7"/>
    </row>
    <row r="147" spans="1:21" ht="15.75" thickBot="1" x14ac:dyDescent="0.3">
      <c r="A147" s="147"/>
      <c r="B147" s="148"/>
      <c r="C147" s="19"/>
      <c r="D147" s="34"/>
      <c r="E147" s="7"/>
      <c r="F147" s="38"/>
      <c r="I147" s="10"/>
      <c r="J147" s="7"/>
      <c r="K147" s="7"/>
      <c r="L147" s="7"/>
      <c r="M147" s="7"/>
      <c r="N147" s="7"/>
      <c r="O147" s="7"/>
      <c r="P147" s="224" t="s">
        <v>32</v>
      </c>
    </row>
    <row r="148" spans="1:21" ht="20.25" thickBot="1" x14ac:dyDescent="0.45">
      <c r="A148" s="147"/>
      <c r="B148" s="148"/>
      <c r="C148" s="19"/>
      <c r="D148" s="34"/>
      <c r="E148" s="7"/>
      <c r="F148" s="38"/>
      <c r="I148" s="11"/>
      <c r="J148" s="26"/>
      <c r="K148" s="454" t="s">
        <v>134</v>
      </c>
      <c r="L148" s="26"/>
      <c r="M148" s="26"/>
      <c r="N148" s="26"/>
      <c r="O148" s="26"/>
      <c r="P148" s="21"/>
    </row>
    <row r="149" spans="1:21" ht="27" thickBot="1" x14ac:dyDescent="0.3">
      <c r="A149" s="147"/>
      <c r="B149" s="148"/>
      <c r="C149" s="19"/>
      <c r="D149" s="34"/>
      <c r="E149" s="7"/>
      <c r="F149" s="38"/>
      <c r="I149" s="1" t="s">
        <v>2</v>
      </c>
      <c r="J149" s="3" t="s">
        <v>3</v>
      </c>
      <c r="K149" s="308" t="s">
        <v>69</v>
      </c>
      <c r="L149" s="3" t="s">
        <v>4</v>
      </c>
      <c r="M149" s="4" t="s">
        <v>5</v>
      </c>
      <c r="N149" s="4" t="s">
        <v>12</v>
      </c>
      <c r="O149" s="4" t="s">
        <v>6</v>
      </c>
      <c r="P149" s="278" t="s">
        <v>66</v>
      </c>
    </row>
    <row r="150" spans="1:21" ht="16.5" customHeight="1" thickBot="1" x14ac:dyDescent="0.3">
      <c r="A150" s="147"/>
      <c r="B150" s="148"/>
      <c r="C150" s="19"/>
      <c r="D150" s="34"/>
      <c r="E150" s="7"/>
      <c r="F150" s="38"/>
      <c r="G150" s="12" t="s">
        <v>32</v>
      </c>
      <c r="I150" s="116" t="s">
        <v>7</v>
      </c>
      <c r="J150" s="113"/>
      <c r="K150" s="76"/>
      <c r="L150" s="76"/>
      <c r="M150" s="76" t="s">
        <v>8</v>
      </c>
      <c r="N150" s="76" t="s">
        <v>11</v>
      </c>
      <c r="O150" s="76" t="s">
        <v>9</v>
      </c>
      <c r="P150" s="117" t="s">
        <v>10</v>
      </c>
    </row>
    <row r="151" spans="1:21" ht="15.75" customHeight="1" thickBot="1" x14ac:dyDescent="0.3">
      <c r="A151" s="147"/>
      <c r="B151" s="148"/>
      <c r="C151" s="19"/>
      <c r="D151" s="248"/>
      <c r="E151" s="248"/>
      <c r="F151" s="248"/>
      <c r="G151" s="52"/>
      <c r="I151" s="721">
        <v>1</v>
      </c>
      <c r="J151" s="728"/>
      <c r="K151" s="158"/>
      <c r="L151" s="518"/>
      <c r="M151" s="158"/>
      <c r="N151" s="301"/>
      <c r="O151" s="27"/>
      <c r="P151" s="109"/>
    </row>
    <row r="152" spans="1:21" ht="15.75" customHeight="1" thickBot="1" x14ac:dyDescent="0.3">
      <c r="A152" s="147"/>
      <c r="B152" s="148"/>
      <c r="C152" s="19"/>
      <c r="D152" s="248"/>
      <c r="E152" s="248"/>
      <c r="F152" s="248"/>
      <c r="G152" s="163"/>
      <c r="I152" s="722"/>
      <c r="J152" s="701"/>
      <c r="K152" s="305"/>
      <c r="L152" s="450"/>
      <c r="M152" s="305"/>
      <c r="N152" s="74"/>
      <c r="O152" s="24"/>
      <c r="P152" s="91"/>
    </row>
    <row r="153" spans="1:21" ht="15.75" hidden="1" thickBot="1" x14ac:dyDescent="0.3">
      <c r="A153" s="147"/>
      <c r="B153" s="148"/>
      <c r="C153" s="19"/>
      <c r="D153" s="246"/>
      <c r="E153" s="246"/>
      <c r="F153" s="247"/>
      <c r="G153" s="21"/>
      <c r="I153" s="723"/>
      <c r="J153" s="312"/>
      <c r="K153" s="25"/>
      <c r="L153" s="25"/>
      <c r="M153" s="25"/>
      <c r="N153" s="130"/>
      <c r="O153" s="47"/>
      <c r="P153" s="73"/>
      <c r="S153" s="63"/>
    </row>
    <row r="154" spans="1:21" ht="15.75" customHeight="1" thickBot="1" x14ac:dyDescent="0.3">
      <c r="A154" s="251" t="s">
        <v>65</v>
      </c>
      <c r="B154" s="248"/>
      <c r="C154" s="248"/>
      <c r="G154" s="48">
        <f>G151</f>
        <v>0</v>
      </c>
      <c r="I154" s="667" t="s">
        <v>89</v>
      </c>
      <c r="J154" s="669"/>
      <c r="K154" s="669"/>
      <c r="L154" s="669"/>
      <c r="M154" s="669"/>
      <c r="N154" s="669"/>
      <c r="O154" s="673"/>
      <c r="P154" s="15">
        <f>P151+P152</f>
        <v>0</v>
      </c>
    </row>
    <row r="155" spans="1:21" ht="15" hidden="1" customHeight="1" thickBot="1" x14ac:dyDescent="0.3">
      <c r="A155" s="245" t="s">
        <v>15</v>
      </c>
      <c r="B155" s="246"/>
      <c r="C155" s="246"/>
      <c r="G155" s="52"/>
      <c r="I155" s="259">
        <v>1</v>
      </c>
      <c r="J155" s="726" t="s">
        <v>93</v>
      </c>
      <c r="K155" s="158"/>
      <c r="L155" s="158"/>
      <c r="M155" s="23"/>
      <c r="N155" s="451"/>
      <c r="O155" s="37"/>
      <c r="P155" s="145"/>
    </row>
    <row r="156" spans="1:21" ht="15.75" hidden="1" thickBot="1" x14ac:dyDescent="0.3">
      <c r="D156" s="19"/>
      <c r="E156" s="17"/>
      <c r="F156" s="150"/>
      <c r="G156" s="21"/>
      <c r="I156" s="264"/>
      <c r="J156" s="727"/>
      <c r="K156" s="305"/>
      <c r="L156" s="305"/>
      <c r="M156" s="10"/>
      <c r="N156" s="301"/>
      <c r="O156" s="71"/>
      <c r="P156" s="292"/>
    </row>
    <row r="157" spans="1:21" ht="15.75" thickBot="1" x14ac:dyDescent="0.3">
      <c r="A157" s="67"/>
      <c r="B157" s="75"/>
      <c r="C157" s="55"/>
      <c r="D157" s="59"/>
      <c r="E157" s="16"/>
      <c r="F157" s="155"/>
      <c r="G157" s="15">
        <f>G155</f>
        <v>0</v>
      </c>
      <c r="I157" s="704" t="s">
        <v>95</v>
      </c>
      <c r="J157" s="705"/>
      <c r="K157" s="705"/>
      <c r="L157" s="705"/>
      <c r="M157" s="705"/>
      <c r="N157" s="705"/>
      <c r="O157" s="706"/>
      <c r="P157" s="15">
        <f>P155+P156</f>
        <v>0</v>
      </c>
    </row>
    <row r="158" spans="1:21" ht="15.75" hidden="1" thickBot="1" x14ac:dyDescent="0.3">
      <c r="A158" s="56"/>
      <c r="B158" s="168" t="s">
        <v>23</v>
      </c>
      <c r="C158" s="246"/>
      <c r="D158" s="25"/>
      <c r="E158" s="80"/>
      <c r="F158" s="47"/>
      <c r="G158" s="15"/>
      <c r="I158" s="277">
        <v>2</v>
      </c>
      <c r="J158" s="455" t="s">
        <v>70</v>
      </c>
      <c r="K158" s="158"/>
      <c r="L158" s="158"/>
      <c r="M158" s="158"/>
      <c r="N158" s="165"/>
      <c r="O158" s="451"/>
      <c r="P158" s="122"/>
    </row>
    <row r="159" spans="1:21" ht="15.75" hidden="1" thickBot="1" x14ac:dyDescent="0.3">
      <c r="A159" s="23"/>
      <c r="B159" s="46"/>
      <c r="C159" s="34"/>
      <c r="D159" s="26"/>
      <c r="E159" s="80"/>
      <c r="F159" s="129"/>
      <c r="G159" s="15"/>
      <c r="I159" s="170"/>
      <c r="J159" s="171"/>
      <c r="K159" s="140"/>
      <c r="L159" s="140"/>
      <c r="M159" s="140"/>
      <c r="N159" s="305"/>
      <c r="O159" s="305"/>
      <c r="P159" s="305"/>
    </row>
    <row r="160" spans="1:21" ht="30.75" hidden="1" thickBot="1" x14ac:dyDescent="0.3">
      <c r="A160" s="56"/>
      <c r="B160" s="168" t="s">
        <v>23</v>
      </c>
      <c r="C160" s="246"/>
      <c r="D160" s="25"/>
      <c r="E160" s="80"/>
      <c r="F160" s="47"/>
      <c r="G160" s="15"/>
      <c r="I160" s="277">
        <v>1</v>
      </c>
      <c r="J160" s="239" t="s">
        <v>91</v>
      </c>
      <c r="K160" s="167"/>
      <c r="L160" s="702"/>
      <c r="M160" s="23"/>
      <c r="N160" s="109"/>
      <c r="O160" s="27"/>
      <c r="P160" s="68"/>
    </row>
    <row r="161" spans="1:20" ht="15.75" hidden="1" thickBot="1" x14ac:dyDescent="0.3">
      <c r="A161" s="23"/>
      <c r="B161" s="46"/>
      <c r="C161" s="34"/>
      <c r="D161" s="26"/>
      <c r="E161" s="80"/>
      <c r="F161" s="129"/>
      <c r="G161" s="15"/>
      <c r="I161" s="170"/>
      <c r="J161" s="171"/>
      <c r="K161" s="203"/>
      <c r="L161" s="724"/>
      <c r="M161" s="10"/>
      <c r="N161" s="268"/>
      <c r="O161" s="28"/>
      <c r="P161" s="134"/>
    </row>
    <row r="162" spans="1:20" ht="15.75" thickBot="1" x14ac:dyDescent="0.3">
      <c r="A162" s="11"/>
      <c r="B162" s="51"/>
      <c r="C162" s="26"/>
      <c r="D162" s="26"/>
      <c r="E162" s="80"/>
      <c r="F162" s="129"/>
      <c r="G162" s="15"/>
      <c r="I162" s="667" t="s">
        <v>98</v>
      </c>
      <c r="J162" s="669"/>
      <c r="K162" s="669"/>
      <c r="L162" s="669"/>
      <c r="M162" s="669"/>
      <c r="N162" s="669"/>
      <c r="O162" s="725"/>
      <c r="P162" s="15">
        <f>P160+P158</f>
        <v>0</v>
      </c>
    </row>
    <row r="163" spans="1:20" ht="15.75" customHeight="1" thickBot="1" x14ac:dyDescent="0.3">
      <c r="A163" s="11"/>
      <c r="B163" s="133"/>
      <c r="C163" s="26"/>
      <c r="D163" s="248"/>
      <c r="E163" s="248"/>
      <c r="F163" s="252"/>
      <c r="G163" s="15">
        <f>G154+G157</f>
        <v>0</v>
      </c>
      <c r="I163" s="667" t="s">
        <v>15</v>
      </c>
      <c r="J163" s="669"/>
      <c r="K163" s="669"/>
      <c r="L163" s="669"/>
      <c r="M163" s="669"/>
      <c r="N163" s="669"/>
      <c r="O163" s="673"/>
      <c r="P163" s="48">
        <f>P154+P157+P162</f>
        <v>0</v>
      </c>
    </row>
    <row r="164" spans="1:20" ht="15.75" thickBot="1" x14ac:dyDescent="0.3">
      <c r="A164" s="11"/>
      <c r="B164" s="133"/>
      <c r="C164" s="26"/>
      <c r="D164" s="248"/>
      <c r="E164" s="248"/>
      <c r="F164" s="252"/>
    </row>
    <row r="165" spans="1:20" ht="15.75" thickBot="1" x14ac:dyDescent="0.3">
      <c r="A165" s="251" t="s">
        <v>26</v>
      </c>
      <c r="B165" s="248"/>
      <c r="C165" s="248"/>
      <c r="D165" s="248"/>
      <c r="E165" s="248"/>
      <c r="F165" s="252"/>
      <c r="P165" s="188"/>
    </row>
    <row r="166" spans="1:20" ht="15.75" thickBot="1" x14ac:dyDescent="0.3">
      <c r="A166" s="251"/>
      <c r="B166" s="248"/>
      <c r="C166" s="248"/>
      <c r="D166" s="248"/>
      <c r="E166" s="248"/>
      <c r="F166" s="252"/>
      <c r="P166" s="63"/>
      <c r="T166" t="s">
        <v>90</v>
      </c>
    </row>
    <row r="167" spans="1:20" ht="15.75" thickBot="1" x14ac:dyDescent="0.3">
      <c r="A167" s="251"/>
      <c r="B167" s="248"/>
      <c r="C167" s="248"/>
      <c r="D167" s="246"/>
      <c r="E167" s="246"/>
      <c r="F167" s="247"/>
    </row>
    <row r="168" spans="1:20" ht="15.75" thickBot="1" x14ac:dyDescent="0.3">
      <c r="A168" s="251"/>
      <c r="B168" s="248"/>
      <c r="C168" s="248"/>
    </row>
    <row r="169" spans="1:20" ht="30.75" thickBot="1" x14ac:dyDescent="0.3">
      <c r="A169" s="245" t="s">
        <v>15</v>
      </c>
      <c r="B169" s="246"/>
      <c r="C169" s="246"/>
    </row>
    <row r="172" spans="1:20" x14ac:dyDescent="0.25">
      <c r="P172" t="s">
        <v>74</v>
      </c>
    </row>
  </sheetData>
  <mergeCells count="60">
    <mergeCell ref="P111:P112"/>
    <mergeCell ref="I94:O94"/>
    <mergeCell ref="I95:I96"/>
    <mergeCell ref="J95:J96"/>
    <mergeCell ref="N111:N112"/>
    <mergeCell ref="O111:O112"/>
    <mergeCell ref="P107:P108"/>
    <mergeCell ref="N107:N108"/>
    <mergeCell ref="O107:O108"/>
    <mergeCell ref="I163:O163"/>
    <mergeCell ref="I142:O142"/>
    <mergeCell ref="I143:O143"/>
    <mergeCell ref="I151:I153"/>
    <mergeCell ref="I154:O154"/>
    <mergeCell ref="L160:L161"/>
    <mergeCell ref="I162:O162"/>
    <mergeCell ref="J155:J156"/>
    <mergeCell ref="J151:J152"/>
    <mergeCell ref="I157:O157"/>
    <mergeCell ref="A90:F90"/>
    <mergeCell ref="I90:I93"/>
    <mergeCell ref="I84:I85"/>
    <mergeCell ref="K82:K83"/>
    <mergeCell ref="I86:O86"/>
    <mergeCell ref="J84:J85"/>
    <mergeCell ref="A114:F114"/>
    <mergeCell ref="I123:I124"/>
    <mergeCell ref="I127:O127"/>
    <mergeCell ref="I136:O136"/>
    <mergeCell ref="I125:I126"/>
    <mergeCell ref="N115:N116"/>
    <mergeCell ref="S95:S96"/>
    <mergeCell ref="I97:I101"/>
    <mergeCell ref="J97:J101"/>
    <mergeCell ref="S97:S101"/>
    <mergeCell ref="N70:N71"/>
    <mergeCell ref="J72:J73"/>
    <mergeCell ref="N72:N73"/>
    <mergeCell ref="J65:J67"/>
    <mergeCell ref="B74:B80"/>
    <mergeCell ref="J76:J77"/>
    <mergeCell ref="J78:J79"/>
    <mergeCell ref="J80:J81"/>
    <mergeCell ref="J68:J69"/>
    <mergeCell ref="A62:F62"/>
    <mergeCell ref="I62:O62"/>
    <mergeCell ref="J30:J31"/>
    <mergeCell ref="I63:I64"/>
    <mergeCell ref="J63:J64"/>
    <mergeCell ref="J32:J33"/>
    <mergeCell ref="J24:J25"/>
    <mergeCell ref="I24:I25"/>
    <mergeCell ref="J56:J58"/>
    <mergeCell ref="J59:J61"/>
    <mergeCell ref="J35:J36"/>
    <mergeCell ref="J41:J42"/>
    <mergeCell ref="J44:J45"/>
    <mergeCell ref="J46:J55"/>
    <mergeCell ref="I27:O27"/>
    <mergeCell ref="J28:J29"/>
  </mergeCells>
  <pageMargins left="0.2" right="0.2" top="0" bottom="0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workbookViewId="0">
      <selection activeCell="V21" sqref="V21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hidden="1" customWidth="1"/>
    <col min="10" max="10" width="9.140625" hidden="1" customWidth="1"/>
  </cols>
  <sheetData>
    <row r="3" spans="1:12" ht="19.5" x14ac:dyDescent="0.4">
      <c r="D3" s="2"/>
    </row>
    <row r="5" spans="1:12" x14ac:dyDescent="0.25">
      <c r="A5" s="7"/>
      <c r="B5" s="7"/>
      <c r="C5" s="7"/>
      <c r="D5" s="7"/>
      <c r="E5" s="7"/>
      <c r="F5" s="7"/>
      <c r="G5" s="7"/>
      <c r="H5" s="7"/>
    </row>
    <row r="6" spans="1:12" ht="27.75" customHeight="1" x14ac:dyDescent="0.25">
      <c r="A6" s="345"/>
      <c r="B6" s="345"/>
      <c r="C6" s="345"/>
      <c r="D6" s="345" t="s">
        <v>133</v>
      </c>
      <c r="E6" s="345"/>
      <c r="F6" s="345"/>
      <c r="G6" s="345"/>
      <c r="H6" s="345"/>
    </row>
    <row r="7" spans="1:12" x14ac:dyDescent="0.25">
      <c r="A7" s="345"/>
      <c r="B7" s="345"/>
      <c r="C7" s="345"/>
      <c r="D7" s="345"/>
      <c r="E7" s="345"/>
      <c r="F7" s="345"/>
      <c r="G7" s="345"/>
      <c r="H7" s="345"/>
    </row>
    <row r="8" spans="1:12" ht="8.25" customHeight="1" thickBot="1" x14ac:dyDescent="0.3">
      <c r="A8" s="344"/>
      <c r="B8" s="344"/>
      <c r="C8" s="344"/>
      <c r="D8" s="344"/>
      <c r="E8" s="344"/>
      <c r="F8" s="344"/>
      <c r="G8" s="344"/>
      <c r="H8" s="344"/>
    </row>
    <row r="9" spans="1:12" ht="17.25" customHeight="1" x14ac:dyDescent="0.25">
      <c r="A9" s="316" t="s">
        <v>2</v>
      </c>
      <c r="B9" s="316" t="s">
        <v>3</v>
      </c>
      <c r="C9" s="754" t="s">
        <v>69</v>
      </c>
      <c r="D9" s="316" t="s">
        <v>4</v>
      </c>
      <c r="E9" s="316" t="s">
        <v>5</v>
      </c>
      <c r="F9" s="316" t="s">
        <v>12</v>
      </c>
      <c r="G9" s="523" t="s">
        <v>6</v>
      </c>
      <c r="H9" s="754" t="s">
        <v>103</v>
      </c>
      <c r="I9" s="531" t="s">
        <v>105</v>
      </c>
      <c r="J9" s="158" t="s">
        <v>106</v>
      </c>
    </row>
    <row r="10" spans="1:12" ht="16.5" customHeight="1" thickBot="1" x14ac:dyDescent="0.3">
      <c r="A10" s="317" t="s">
        <v>7</v>
      </c>
      <c r="B10" s="317"/>
      <c r="C10" s="755"/>
      <c r="D10" s="317"/>
      <c r="E10" s="317" t="s">
        <v>8</v>
      </c>
      <c r="F10" s="317" t="s">
        <v>14</v>
      </c>
      <c r="G10" s="524" t="s">
        <v>9</v>
      </c>
      <c r="H10" s="756"/>
      <c r="I10" s="532" t="s">
        <v>104</v>
      </c>
      <c r="J10" s="140" t="s">
        <v>107</v>
      </c>
    </row>
    <row r="11" spans="1:12" ht="15.75" hidden="1" thickBot="1" x14ac:dyDescent="0.3">
      <c r="A11" s="757">
        <v>1</v>
      </c>
      <c r="B11" s="766" t="s">
        <v>99</v>
      </c>
      <c r="C11" s="156"/>
      <c r="D11" s="23"/>
      <c r="E11" s="386"/>
      <c r="F11" s="301"/>
      <c r="G11" s="392"/>
      <c r="H11" s="412"/>
      <c r="I11" s="472"/>
      <c r="J11" s="428"/>
      <c r="K11" s="65"/>
      <c r="L11" s="191"/>
    </row>
    <row r="12" spans="1:12" ht="16.5" hidden="1" customHeight="1" x14ac:dyDescent="0.25">
      <c r="A12" s="758"/>
      <c r="B12" s="767"/>
      <c r="C12" s="305"/>
      <c r="D12" s="305"/>
      <c r="E12" s="10"/>
      <c r="F12" s="109"/>
      <c r="G12" s="392"/>
      <c r="H12" s="412"/>
      <c r="I12" s="533"/>
      <c r="J12" s="412"/>
      <c r="K12" s="7"/>
      <c r="L12" s="191"/>
    </row>
    <row r="13" spans="1:12" ht="17.25" hidden="1" customHeight="1" thickBot="1" x14ac:dyDescent="0.3">
      <c r="A13" s="759"/>
      <c r="B13" s="768"/>
      <c r="C13" s="160"/>
      <c r="D13" s="140"/>
      <c r="E13" s="157"/>
      <c r="H13" s="305"/>
    </row>
    <row r="14" spans="1:12" x14ac:dyDescent="0.25">
      <c r="A14" s="759"/>
      <c r="B14" s="766" t="s">
        <v>99</v>
      </c>
      <c r="C14" s="363" t="s">
        <v>117</v>
      </c>
      <c r="D14" s="158" t="s">
        <v>97</v>
      </c>
      <c r="E14" s="158" t="s">
        <v>160</v>
      </c>
      <c r="F14" s="301" t="s">
        <v>179</v>
      </c>
      <c r="G14" s="71" t="s">
        <v>182</v>
      </c>
      <c r="H14" s="292">
        <v>480</v>
      </c>
      <c r="I14" s="425"/>
      <c r="J14" s="292"/>
    </row>
    <row r="15" spans="1:12" ht="13.5" customHeight="1" thickBot="1" x14ac:dyDescent="0.3">
      <c r="A15" s="760"/>
      <c r="B15" s="767"/>
      <c r="C15" s="236" t="s">
        <v>161</v>
      </c>
      <c r="D15" s="305"/>
      <c r="E15" s="305"/>
      <c r="F15" s="301" t="s">
        <v>179</v>
      </c>
      <c r="G15" s="71" t="s">
        <v>183</v>
      </c>
      <c r="H15" s="292">
        <v>120</v>
      </c>
      <c r="I15" s="474"/>
      <c r="J15" s="292"/>
    </row>
    <row r="16" spans="1:12" x14ac:dyDescent="0.25">
      <c r="A16" s="760"/>
      <c r="B16" s="767"/>
      <c r="C16" s="441"/>
      <c r="D16" s="314"/>
      <c r="E16" s="314"/>
      <c r="F16" s="301" t="s">
        <v>179</v>
      </c>
      <c r="G16" s="71" t="s">
        <v>184</v>
      </c>
      <c r="H16" s="292">
        <v>1719.6</v>
      </c>
      <c r="I16" s="482"/>
      <c r="J16" s="134"/>
    </row>
    <row r="17" spans="1:13" ht="15.75" thickBot="1" x14ac:dyDescent="0.3">
      <c r="A17" s="442"/>
      <c r="B17" s="443"/>
      <c r="C17" s="444"/>
      <c r="D17" s="445"/>
      <c r="E17" s="445"/>
      <c r="F17" s="301" t="s">
        <v>179</v>
      </c>
      <c r="G17" s="71" t="s">
        <v>185</v>
      </c>
      <c r="H17" s="292">
        <v>49360.800000000003</v>
      </c>
      <c r="I17" s="512"/>
      <c r="J17" s="134"/>
    </row>
    <row r="18" spans="1:13" ht="15.75" customHeight="1" thickBot="1" x14ac:dyDescent="0.3">
      <c r="A18" s="761" t="s">
        <v>100</v>
      </c>
      <c r="B18" s="762"/>
      <c r="C18" s="762"/>
      <c r="D18" s="762"/>
      <c r="E18" s="762"/>
      <c r="F18" s="762"/>
      <c r="G18" s="762"/>
      <c r="H18" s="539">
        <f>SUM(H11:H17)</f>
        <v>51680.4</v>
      </c>
      <c r="I18" s="534">
        <f>SUM(I11:I16)</f>
        <v>0</v>
      </c>
      <c r="J18" s="459">
        <f>SUM(J11:J17)</f>
        <v>0</v>
      </c>
    </row>
    <row r="19" spans="1:13" ht="15" hidden="1" customHeight="1" x14ac:dyDescent="0.25">
      <c r="A19" s="366">
        <v>1</v>
      </c>
      <c r="B19" s="368" t="s">
        <v>75</v>
      </c>
      <c r="C19" s="158"/>
      <c r="D19" s="158"/>
      <c r="E19" s="158"/>
      <c r="F19" s="384"/>
      <c r="G19" s="416"/>
      <c r="H19" s="414"/>
      <c r="I19" s="507"/>
      <c r="J19" s="33"/>
    </row>
    <row r="20" spans="1:13" ht="15" hidden="1" customHeight="1" thickBot="1" x14ac:dyDescent="0.3">
      <c r="A20" s="367"/>
      <c r="B20" s="369"/>
      <c r="C20" s="305"/>
      <c r="D20" s="305"/>
      <c r="E20" s="305"/>
      <c r="F20" s="304"/>
      <c r="G20" s="390"/>
      <c r="H20" s="432"/>
      <c r="I20" s="535"/>
      <c r="J20" s="229"/>
    </row>
    <row r="21" spans="1:13" ht="15" customHeight="1" thickBot="1" x14ac:dyDescent="0.3">
      <c r="A21" s="769" t="s">
        <v>78</v>
      </c>
      <c r="B21" s="770"/>
      <c r="C21" s="770"/>
      <c r="D21" s="770"/>
      <c r="E21" s="770"/>
      <c r="F21" s="770"/>
      <c r="G21" s="770"/>
      <c r="H21" s="655">
        <f>H19</f>
        <v>0</v>
      </c>
      <c r="I21" s="536">
        <f t="shared" ref="I21:J21" si="0">I19</f>
        <v>0</v>
      </c>
      <c r="J21" s="458">
        <f t="shared" si="0"/>
        <v>0</v>
      </c>
    </row>
    <row r="22" spans="1:13" ht="15" customHeight="1" thickBot="1" x14ac:dyDescent="0.3">
      <c r="A22" s="322">
        <v>2</v>
      </c>
      <c r="B22" s="316" t="s">
        <v>109</v>
      </c>
      <c r="C22" s="158" t="s">
        <v>117</v>
      </c>
      <c r="D22" s="158" t="s">
        <v>114</v>
      </c>
      <c r="E22" s="158" t="s">
        <v>121</v>
      </c>
      <c r="F22" s="304" t="s">
        <v>179</v>
      </c>
      <c r="G22" s="24" t="s">
        <v>181</v>
      </c>
      <c r="H22" s="91">
        <v>39.6</v>
      </c>
      <c r="I22" s="507"/>
      <c r="J22" s="412"/>
    </row>
    <row r="23" spans="1:13" ht="15" customHeight="1" thickBot="1" x14ac:dyDescent="0.3">
      <c r="A23" s="582"/>
      <c r="B23" s="317"/>
      <c r="C23" s="305" t="s">
        <v>122</v>
      </c>
      <c r="D23" s="305"/>
      <c r="E23" s="305"/>
      <c r="F23" s="585"/>
      <c r="G23" s="586"/>
      <c r="H23" s="587"/>
      <c r="I23" s="452"/>
      <c r="J23" s="412"/>
      <c r="L23" s="63"/>
    </row>
    <row r="24" spans="1:13" ht="15" hidden="1" customHeight="1" thickBot="1" x14ac:dyDescent="0.3">
      <c r="A24" s="582"/>
      <c r="B24" s="583"/>
      <c r="C24" s="373"/>
      <c r="D24" s="377"/>
      <c r="E24" s="380"/>
      <c r="F24" s="584"/>
      <c r="G24" s="234"/>
      <c r="H24" s="486"/>
      <c r="I24" s="452"/>
      <c r="J24" s="412"/>
    </row>
    <row r="25" spans="1:13" ht="15" hidden="1" customHeight="1" x14ac:dyDescent="0.25">
      <c r="A25" s="318"/>
      <c r="B25" s="319"/>
      <c r="C25" s="315"/>
      <c r="D25" s="315"/>
      <c r="E25" s="324"/>
      <c r="F25" s="315"/>
      <c r="G25" s="525"/>
      <c r="H25" s="540"/>
      <c r="I25" s="452"/>
      <c r="J25" s="412"/>
    </row>
    <row r="26" spans="1:13" ht="15" hidden="1" customHeight="1" thickBot="1" x14ac:dyDescent="0.3">
      <c r="A26" s="321"/>
      <c r="B26" s="323"/>
      <c r="C26" s="314"/>
      <c r="D26" s="314"/>
      <c r="E26" s="314"/>
      <c r="F26" s="314"/>
      <c r="G26" s="526"/>
      <c r="H26" s="541"/>
      <c r="I26" s="452"/>
      <c r="J26" s="412"/>
    </row>
    <row r="27" spans="1:13" ht="19.5" customHeight="1" thickBot="1" x14ac:dyDescent="0.3">
      <c r="A27" s="763" t="s">
        <v>111</v>
      </c>
      <c r="B27" s="764"/>
      <c r="C27" s="764"/>
      <c r="D27" s="764"/>
      <c r="E27" s="764"/>
      <c r="F27" s="764"/>
      <c r="G27" s="765"/>
      <c r="H27" s="320">
        <f>SUM(H22:H26)</f>
        <v>39.6</v>
      </c>
      <c r="I27" s="537">
        <f t="shared" ref="I27:J27" si="1">SUM(I22:I26)</f>
        <v>0</v>
      </c>
      <c r="J27" s="490">
        <f t="shared" si="1"/>
        <v>0</v>
      </c>
    </row>
    <row r="28" spans="1:13" ht="15.75" hidden="1" customHeight="1" x14ac:dyDescent="0.25">
      <c r="A28" s="589">
        <v>1</v>
      </c>
      <c r="B28" s="739" t="s">
        <v>80</v>
      </c>
      <c r="C28" s="156"/>
      <c r="D28" s="158"/>
      <c r="E28" s="158"/>
      <c r="F28" s="384"/>
      <c r="G28" s="37"/>
      <c r="H28" s="227"/>
      <c r="I28" s="105"/>
      <c r="J28" s="227"/>
      <c r="M28" s="292"/>
    </row>
    <row r="29" spans="1:13" ht="15.75" hidden="1" customHeight="1" thickBot="1" x14ac:dyDescent="0.3">
      <c r="A29" s="329"/>
      <c r="B29" s="740"/>
      <c r="C29" s="160"/>
      <c r="D29" s="305"/>
      <c r="E29" s="305"/>
      <c r="F29" s="304"/>
      <c r="G29" s="24"/>
      <c r="H29" s="229"/>
      <c r="I29" s="54"/>
      <c r="J29" s="228"/>
      <c r="M29" s="7"/>
    </row>
    <row r="30" spans="1:13" ht="15.75" hidden="1" customHeight="1" x14ac:dyDescent="0.25">
      <c r="A30" s="329"/>
      <c r="B30" s="348"/>
      <c r="C30" s="341"/>
      <c r="D30" s="341"/>
      <c r="E30" s="342"/>
      <c r="F30" s="382"/>
      <c r="G30" s="86"/>
      <c r="H30" s="125"/>
      <c r="I30" s="54"/>
      <c r="J30" s="228"/>
      <c r="M30" s="7"/>
    </row>
    <row r="31" spans="1:13" ht="15.75" hidden="1" customHeight="1" thickBot="1" x14ac:dyDescent="0.3">
      <c r="A31" s="330"/>
      <c r="B31" s="348"/>
      <c r="C31" s="341"/>
      <c r="D31" s="341"/>
      <c r="E31" s="342"/>
      <c r="F31" s="301"/>
      <c r="G31" s="27"/>
      <c r="H31" s="228"/>
      <c r="I31" s="54"/>
      <c r="J31" s="228"/>
      <c r="M31" s="7"/>
    </row>
    <row r="32" spans="1:13" ht="15.75" hidden="1" customHeight="1" thickBot="1" x14ac:dyDescent="0.3">
      <c r="A32" s="590"/>
      <c r="B32" s="591"/>
      <c r="C32" s="592"/>
      <c r="D32" s="593"/>
      <c r="E32" s="594"/>
      <c r="F32" s="304"/>
      <c r="G32" s="24"/>
      <c r="H32" s="229"/>
      <c r="I32" s="65"/>
      <c r="J32" s="229"/>
    </row>
    <row r="33" spans="1:13" ht="15.75" hidden="1" customHeight="1" x14ac:dyDescent="0.25">
      <c r="A33" s="331"/>
      <c r="B33" s="581"/>
      <c r="C33" s="588"/>
      <c r="D33" s="337"/>
      <c r="E33" s="487"/>
      <c r="F33" s="493"/>
      <c r="G33" s="529"/>
      <c r="H33" s="542"/>
      <c r="I33" s="511"/>
      <c r="J33" s="125"/>
    </row>
    <row r="34" spans="1:13" ht="15.75" hidden="1" customHeight="1" x14ac:dyDescent="0.25">
      <c r="A34" s="332"/>
      <c r="B34" s="469"/>
      <c r="C34" s="338"/>
      <c r="D34" s="334"/>
      <c r="E34" s="488"/>
      <c r="F34" s="341"/>
      <c r="G34" s="527"/>
      <c r="H34" s="543"/>
      <c r="I34" s="54"/>
      <c r="J34" s="228"/>
    </row>
    <row r="35" spans="1:13" ht="15.75" hidden="1" customHeight="1" thickBot="1" x14ac:dyDescent="0.3">
      <c r="A35" s="333"/>
      <c r="B35" s="470"/>
      <c r="C35" s="339"/>
      <c r="D35" s="340"/>
      <c r="E35" s="489"/>
      <c r="F35" s="494"/>
      <c r="G35" s="528"/>
      <c r="H35" s="544"/>
      <c r="I35" s="65"/>
      <c r="J35" s="229"/>
    </row>
    <row r="36" spans="1:13" ht="15.75" hidden="1" customHeight="1" x14ac:dyDescent="0.25">
      <c r="A36" s="326">
        <v>2</v>
      </c>
      <c r="B36" s="750"/>
      <c r="C36" s="491"/>
      <c r="D36" s="491"/>
      <c r="E36" s="492"/>
      <c r="F36" s="493"/>
      <c r="G36" s="529"/>
      <c r="H36" s="542"/>
      <c r="I36" s="483"/>
      <c r="J36" s="428"/>
    </row>
    <row r="37" spans="1:13" ht="15.75" hidden="1" customHeight="1" x14ac:dyDescent="0.25">
      <c r="A37" s="327"/>
      <c r="B37" s="751"/>
      <c r="C37" s="343"/>
      <c r="D37" s="343"/>
      <c r="E37" s="335"/>
      <c r="F37" s="341"/>
      <c r="G37" s="527"/>
      <c r="H37" s="543"/>
      <c r="I37" s="452"/>
      <c r="J37" s="412"/>
    </row>
    <row r="38" spans="1:13" ht="15.75" hidden="1" customHeight="1" thickBot="1" x14ac:dyDescent="0.3">
      <c r="A38" s="328"/>
      <c r="B38" s="752"/>
      <c r="C38" s="325"/>
      <c r="D38" s="325"/>
      <c r="E38" s="336"/>
      <c r="F38" s="341"/>
      <c r="G38" s="527"/>
      <c r="H38" s="543"/>
      <c r="I38" s="452"/>
      <c r="J38" s="412"/>
    </row>
    <row r="39" spans="1:13" ht="16.5" customHeight="1" thickBot="1" x14ac:dyDescent="0.3">
      <c r="A39" s="704" t="s">
        <v>23</v>
      </c>
      <c r="B39" s="705"/>
      <c r="C39" s="705"/>
      <c r="D39" s="705"/>
      <c r="E39" s="705"/>
      <c r="F39" s="705"/>
      <c r="G39" s="705"/>
      <c r="H39" s="545">
        <f>H28+H32+H33+H34+H35+H29+H30+H31+H36+H37+H38</f>
        <v>0</v>
      </c>
      <c r="I39" s="452"/>
      <c r="J39" s="446">
        <v>0</v>
      </c>
    </row>
    <row r="40" spans="1:13" ht="15" hidden="1" customHeight="1" x14ac:dyDescent="0.25">
      <c r="A40" s="607">
        <v>1</v>
      </c>
      <c r="B40" s="747" t="s">
        <v>71</v>
      </c>
      <c r="C40" s="610"/>
      <c r="D40" s="597"/>
      <c r="E40" s="597"/>
      <c r="F40" s="598"/>
      <c r="G40" s="599"/>
      <c r="H40" s="600"/>
      <c r="I40" s="452"/>
      <c r="J40" s="412"/>
    </row>
    <row r="41" spans="1:13" ht="15" hidden="1" customHeight="1" x14ac:dyDescent="0.25">
      <c r="A41" s="492"/>
      <c r="B41" s="753"/>
      <c r="C41" s="611"/>
      <c r="D41" s="601"/>
      <c r="E41" s="601"/>
      <c r="F41" s="602"/>
      <c r="G41" s="603"/>
      <c r="H41" s="604"/>
      <c r="I41" s="452"/>
      <c r="J41" s="412"/>
    </row>
    <row r="42" spans="1:13" ht="15.75" hidden="1" thickBot="1" x14ac:dyDescent="0.3">
      <c r="A42" s="608"/>
      <c r="B42" s="748"/>
      <c r="C42" s="612"/>
      <c r="D42" s="601"/>
      <c r="E42" s="601"/>
      <c r="F42" s="602"/>
      <c r="G42" s="603"/>
      <c r="H42" s="604"/>
      <c r="I42" s="452"/>
      <c r="J42" s="412"/>
    </row>
    <row r="43" spans="1:13" ht="15.75" hidden="1" customHeight="1" thickBot="1" x14ac:dyDescent="0.3">
      <c r="A43" s="609"/>
      <c r="B43" s="749"/>
      <c r="C43" s="613"/>
      <c r="D43" s="340"/>
      <c r="E43" s="593"/>
      <c r="F43" s="593"/>
      <c r="G43" s="605"/>
      <c r="H43" s="606"/>
      <c r="I43" s="452"/>
      <c r="J43" s="412"/>
    </row>
    <row r="44" spans="1:13" hidden="1" x14ac:dyDescent="0.25">
      <c r="A44" s="344"/>
      <c r="B44" s="344"/>
      <c r="C44" s="344"/>
      <c r="D44" s="344"/>
      <c r="E44" s="344"/>
      <c r="F44" s="344"/>
      <c r="G44" s="614"/>
      <c r="H44" s="615"/>
      <c r="I44" s="452"/>
      <c r="J44" s="412"/>
    </row>
    <row r="45" spans="1:13" x14ac:dyDescent="0.25">
      <c r="A45" s="744">
        <v>2</v>
      </c>
      <c r="B45" s="747" t="s">
        <v>71</v>
      </c>
      <c r="C45" s="158" t="s">
        <v>117</v>
      </c>
      <c r="D45" s="158" t="s">
        <v>123</v>
      </c>
      <c r="E45" s="158" t="s">
        <v>124</v>
      </c>
      <c r="F45" s="301" t="s">
        <v>179</v>
      </c>
      <c r="G45" s="27" t="s">
        <v>180</v>
      </c>
      <c r="H45" s="109">
        <v>2280</v>
      </c>
      <c r="I45" s="452"/>
      <c r="J45" s="412"/>
    </row>
    <row r="46" spans="1:13" ht="15.75" thickBot="1" x14ac:dyDescent="0.3">
      <c r="A46" s="745"/>
      <c r="B46" s="748"/>
      <c r="C46" s="305" t="s">
        <v>125</v>
      </c>
      <c r="D46" s="305"/>
      <c r="E46" s="305"/>
      <c r="F46" s="616"/>
      <c r="G46" s="530"/>
      <c r="H46" s="546"/>
      <c r="I46" s="452"/>
      <c r="J46" s="412"/>
      <c r="M46" s="63"/>
    </row>
    <row r="47" spans="1:13" ht="15.75" hidden="1" customHeight="1" thickBot="1" x14ac:dyDescent="0.3">
      <c r="A47" s="745"/>
      <c r="B47" s="749"/>
      <c r="C47" s="620"/>
      <c r="D47" s="617"/>
      <c r="E47" s="617"/>
      <c r="F47" s="616"/>
      <c r="G47" s="530"/>
      <c r="H47" s="546"/>
      <c r="I47" s="452"/>
      <c r="J47" s="412"/>
    </row>
    <row r="48" spans="1:13" ht="15.75" hidden="1" thickBot="1" x14ac:dyDescent="0.3">
      <c r="A48" s="746"/>
      <c r="B48" s="355"/>
      <c r="C48" s="313"/>
      <c r="D48" s="596"/>
      <c r="E48" s="596"/>
      <c r="F48" s="313"/>
      <c r="G48" s="618"/>
      <c r="H48" s="619"/>
      <c r="I48" s="452"/>
      <c r="J48" s="412"/>
    </row>
    <row r="49" spans="1:14" ht="15.75" customHeight="1" thickBot="1" x14ac:dyDescent="0.3">
      <c r="A49" s="741" t="s">
        <v>96</v>
      </c>
      <c r="B49" s="742"/>
      <c r="C49" s="742"/>
      <c r="D49" s="742"/>
      <c r="E49" s="742"/>
      <c r="F49" s="742"/>
      <c r="G49" s="743"/>
      <c r="H49" s="320">
        <f>SUM(H40:H48)</f>
        <v>2280</v>
      </c>
      <c r="I49" s="452"/>
      <c r="J49" s="447">
        <v>0</v>
      </c>
      <c r="L49" s="63"/>
    </row>
    <row r="50" spans="1:14" ht="15.75" customHeight="1" thickBot="1" x14ac:dyDescent="0.3">
      <c r="A50" s="741" t="s">
        <v>30</v>
      </c>
      <c r="B50" s="742"/>
      <c r="C50" s="742"/>
      <c r="D50" s="742"/>
      <c r="E50" s="742"/>
      <c r="F50" s="742"/>
      <c r="G50" s="743"/>
      <c r="H50" s="320">
        <f>H18+H27+H49+H39+H21</f>
        <v>54000</v>
      </c>
      <c r="I50" s="538">
        <f t="shared" ref="I50:J50" si="2">I18+I27+I49+I39+I21</f>
        <v>0</v>
      </c>
      <c r="J50" s="320">
        <f t="shared" si="2"/>
        <v>0</v>
      </c>
    </row>
    <row r="52" spans="1:14" x14ac:dyDescent="0.25">
      <c r="H52" s="63"/>
    </row>
    <row r="54" spans="1:14" x14ac:dyDescent="0.25">
      <c r="N54" s="225"/>
    </row>
    <row r="57" spans="1:14" x14ac:dyDescent="0.25">
      <c r="D57" s="225"/>
    </row>
  </sheetData>
  <mergeCells count="16">
    <mergeCell ref="C9:C10"/>
    <mergeCell ref="H9:H10"/>
    <mergeCell ref="A11:A16"/>
    <mergeCell ref="A18:G18"/>
    <mergeCell ref="A27:G27"/>
    <mergeCell ref="B11:B13"/>
    <mergeCell ref="A21:G21"/>
    <mergeCell ref="B14:B16"/>
    <mergeCell ref="B28:B29"/>
    <mergeCell ref="A39:G39"/>
    <mergeCell ref="A49:G49"/>
    <mergeCell ref="A50:G50"/>
    <mergeCell ref="A45:A48"/>
    <mergeCell ref="B45:B47"/>
    <mergeCell ref="B36:B38"/>
    <mergeCell ref="B40:B43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2022-10-20T08:10:40Z</cp:lastPrinted>
  <dcterms:created xsi:type="dcterms:W3CDTF">2018-07-04T12:33:56Z</dcterms:created>
  <dcterms:modified xsi:type="dcterms:W3CDTF">2022-10-20T13:22:23Z</dcterms:modified>
</cp:coreProperties>
</file>